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\Desktop\Comite Gallego de Arbitros\Temporada 22-23\Ligas 22-23\"/>
    </mc:Choice>
  </mc:AlternateContent>
  <xr:revisionPtr revIDLastSave="0" documentId="13_ncr:1_{0BD8A9EE-1527-40EB-9121-337939239223}" xr6:coauthVersionLast="47" xr6:coauthVersionMax="47" xr10:uidLastSave="{00000000-0000-0000-0000-000000000000}"/>
  <bookViews>
    <workbookView xWindow="-120" yWindow="-120" windowWidth="29040" windowHeight="15840" activeTab="4" xr2:uid="{6B68C09E-BE0B-47CF-BFBF-7305D1FF0DEE}"/>
  </bookViews>
  <sheets>
    <sheet name="TDM-N" sheetId="1" r:id="rId1"/>
    <sheet name="TDM-C" sheetId="2" r:id="rId2"/>
    <sheet name="TDM-S" sheetId="3" r:id="rId3"/>
    <sheet name="PDG-N" sheetId="4" r:id="rId4"/>
    <sheet name="PDG-C" sheetId="5" r:id="rId5"/>
    <sheet name="PDG-S" sheetId="6" r:id="rId6"/>
    <sheet name="SDG-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0" i="7" l="1"/>
  <c r="C130" i="7"/>
  <c r="F129" i="7"/>
  <c r="C129" i="7"/>
  <c r="F128" i="7"/>
  <c r="C128" i="7"/>
  <c r="F127" i="7"/>
  <c r="C127" i="7"/>
  <c r="F126" i="7"/>
  <c r="C126" i="7"/>
  <c r="F123" i="7"/>
  <c r="C123" i="7"/>
  <c r="F122" i="7"/>
  <c r="C122" i="7"/>
  <c r="F121" i="7"/>
  <c r="C121" i="7"/>
  <c r="F120" i="7"/>
  <c r="C120" i="7"/>
  <c r="F119" i="7"/>
  <c r="C119" i="7"/>
  <c r="F116" i="7"/>
  <c r="C116" i="7"/>
  <c r="F115" i="7"/>
  <c r="C115" i="7"/>
  <c r="F114" i="7"/>
  <c r="C114" i="7"/>
  <c r="F113" i="7"/>
  <c r="C113" i="7"/>
  <c r="F112" i="7"/>
  <c r="C112" i="7"/>
  <c r="F109" i="7"/>
  <c r="C109" i="7"/>
  <c r="F108" i="7"/>
  <c r="C108" i="7"/>
  <c r="F107" i="7"/>
  <c r="C107" i="7"/>
  <c r="F106" i="7"/>
  <c r="C106" i="7"/>
  <c r="F105" i="7"/>
  <c r="C105" i="7"/>
  <c r="F102" i="7"/>
  <c r="C102" i="7"/>
  <c r="F101" i="7"/>
  <c r="C101" i="7"/>
  <c r="F100" i="7"/>
  <c r="C100" i="7"/>
  <c r="F99" i="7"/>
  <c r="C99" i="7"/>
  <c r="F98" i="7"/>
  <c r="C98" i="7"/>
  <c r="F95" i="7"/>
  <c r="C95" i="7"/>
  <c r="F94" i="7"/>
  <c r="C94" i="7"/>
  <c r="F93" i="7"/>
  <c r="C93" i="7"/>
  <c r="F92" i="7"/>
  <c r="C92" i="7"/>
  <c r="F91" i="7"/>
  <c r="C91" i="7"/>
  <c r="F88" i="7"/>
  <c r="C88" i="7"/>
  <c r="F87" i="7"/>
  <c r="C87" i="7"/>
  <c r="F86" i="7"/>
  <c r="C86" i="7"/>
  <c r="F85" i="7"/>
  <c r="C85" i="7"/>
  <c r="F84" i="7"/>
  <c r="C84" i="7"/>
  <c r="F81" i="7"/>
  <c r="C81" i="7"/>
  <c r="F80" i="7"/>
  <c r="C80" i="7"/>
  <c r="F79" i="7"/>
  <c r="C79" i="7"/>
  <c r="F78" i="7"/>
  <c r="C78" i="7"/>
  <c r="F77" i="7"/>
  <c r="C77" i="7"/>
  <c r="F74" i="7"/>
  <c r="C74" i="7"/>
  <c r="F73" i="7"/>
  <c r="C73" i="7"/>
  <c r="F72" i="7"/>
  <c r="C72" i="7"/>
  <c r="F71" i="7"/>
  <c r="C71" i="7"/>
  <c r="F70" i="7"/>
  <c r="C70" i="7"/>
  <c r="F67" i="7"/>
  <c r="C67" i="7"/>
  <c r="F66" i="7"/>
  <c r="C66" i="7"/>
  <c r="F65" i="7"/>
  <c r="C65" i="7"/>
  <c r="F64" i="7"/>
  <c r="C64" i="7"/>
  <c r="F63" i="7"/>
  <c r="C63" i="7"/>
  <c r="F60" i="7"/>
  <c r="C60" i="7"/>
  <c r="F59" i="7"/>
  <c r="C59" i="7"/>
  <c r="F58" i="7"/>
  <c r="C58" i="7"/>
  <c r="F57" i="7"/>
  <c r="C57" i="7"/>
  <c r="F56" i="7"/>
  <c r="C56" i="7"/>
  <c r="F53" i="7"/>
  <c r="C53" i="7"/>
  <c r="F52" i="7"/>
  <c r="C52" i="7"/>
  <c r="F51" i="7"/>
  <c r="C51" i="7"/>
  <c r="F50" i="7"/>
  <c r="C50" i="7"/>
  <c r="F49" i="7"/>
  <c r="C49" i="7"/>
  <c r="F46" i="7"/>
  <c r="C46" i="7"/>
  <c r="F45" i="7"/>
  <c r="C45" i="7"/>
  <c r="F44" i="7"/>
  <c r="C44" i="7"/>
  <c r="F43" i="7"/>
  <c r="C43" i="7"/>
  <c r="F42" i="7"/>
  <c r="C42" i="7"/>
  <c r="F39" i="7"/>
  <c r="C39" i="7"/>
  <c r="F38" i="7"/>
  <c r="C38" i="7"/>
  <c r="F37" i="7"/>
  <c r="C37" i="7"/>
  <c r="F36" i="7"/>
  <c r="C36" i="7"/>
  <c r="F35" i="7"/>
  <c r="C35" i="7"/>
  <c r="F32" i="7"/>
  <c r="C32" i="7"/>
  <c r="F31" i="7"/>
  <c r="C31" i="7"/>
  <c r="F30" i="7"/>
  <c r="C30" i="7"/>
  <c r="F29" i="7"/>
  <c r="C29" i="7"/>
  <c r="F28" i="7"/>
  <c r="C28" i="7"/>
  <c r="F25" i="7"/>
  <c r="C25" i="7"/>
  <c r="F24" i="7"/>
  <c r="C24" i="7"/>
  <c r="F23" i="7"/>
  <c r="C23" i="7"/>
  <c r="F22" i="7"/>
  <c r="C22" i="7"/>
  <c r="F21" i="7"/>
  <c r="C21" i="7"/>
  <c r="F18" i="7"/>
  <c r="C18" i="7"/>
  <c r="F17" i="7"/>
  <c r="C17" i="7"/>
  <c r="F16" i="7"/>
  <c r="C16" i="7"/>
  <c r="F15" i="7"/>
  <c r="C15" i="7"/>
  <c r="F14" i="7"/>
  <c r="C14" i="7"/>
  <c r="F11" i="7"/>
  <c r="C11" i="7"/>
  <c r="F10" i="7"/>
  <c r="C10" i="7"/>
  <c r="F9" i="7"/>
  <c r="C9" i="7"/>
  <c r="F8" i="7"/>
  <c r="C8" i="7"/>
  <c r="F7" i="7"/>
  <c r="C7" i="7"/>
  <c r="C2" i="7"/>
  <c r="F130" i="6"/>
  <c r="C130" i="6"/>
  <c r="F129" i="6"/>
  <c r="C129" i="6"/>
  <c r="F128" i="6"/>
  <c r="C128" i="6"/>
  <c r="F127" i="6"/>
  <c r="C127" i="6"/>
  <c r="F126" i="6"/>
  <c r="C126" i="6"/>
  <c r="F123" i="6"/>
  <c r="C123" i="6"/>
  <c r="F122" i="6"/>
  <c r="C122" i="6"/>
  <c r="F121" i="6"/>
  <c r="C121" i="6"/>
  <c r="F120" i="6"/>
  <c r="C120" i="6"/>
  <c r="F119" i="6"/>
  <c r="C119" i="6"/>
  <c r="F116" i="6"/>
  <c r="C116" i="6"/>
  <c r="F115" i="6"/>
  <c r="C115" i="6"/>
  <c r="F114" i="6"/>
  <c r="C114" i="6"/>
  <c r="F113" i="6"/>
  <c r="C113" i="6"/>
  <c r="F112" i="6"/>
  <c r="C112" i="6"/>
  <c r="F109" i="6"/>
  <c r="C109" i="6"/>
  <c r="F108" i="6"/>
  <c r="C108" i="6"/>
  <c r="F107" i="6"/>
  <c r="C107" i="6"/>
  <c r="F106" i="6"/>
  <c r="C106" i="6"/>
  <c r="F105" i="6"/>
  <c r="C105" i="6"/>
  <c r="F102" i="6"/>
  <c r="C102" i="6"/>
  <c r="F101" i="6"/>
  <c r="C101" i="6"/>
  <c r="F100" i="6"/>
  <c r="C100" i="6"/>
  <c r="F99" i="6"/>
  <c r="C99" i="6"/>
  <c r="F98" i="6"/>
  <c r="C98" i="6"/>
  <c r="F95" i="6"/>
  <c r="C95" i="6"/>
  <c r="F94" i="6"/>
  <c r="C94" i="6"/>
  <c r="F93" i="6"/>
  <c r="C93" i="6"/>
  <c r="F92" i="6"/>
  <c r="C92" i="6"/>
  <c r="F91" i="6"/>
  <c r="C91" i="6"/>
  <c r="F88" i="6"/>
  <c r="C88" i="6"/>
  <c r="F87" i="6"/>
  <c r="C87" i="6"/>
  <c r="F86" i="6"/>
  <c r="C86" i="6"/>
  <c r="F85" i="6"/>
  <c r="C85" i="6"/>
  <c r="F84" i="6"/>
  <c r="C84" i="6"/>
  <c r="F81" i="6"/>
  <c r="C81" i="6"/>
  <c r="F80" i="6"/>
  <c r="C80" i="6"/>
  <c r="F79" i="6"/>
  <c r="C79" i="6"/>
  <c r="F78" i="6"/>
  <c r="C78" i="6"/>
  <c r="F77" i="6"/>
  <c r="C77" i="6"/>
  <c r="F74" i="6"/>
  <c r="C74" i="6"/>
  <c r="F73" i="6"/>
  <c r="C73" i="6"/>
  <c r="F72" i="6"/>
  <c r="C72" i="6"/>
  <c r="F71" i="6"/>
  <c r="C71" i="6"/>
  <c r="F70" i="6"/>
  <c r="C70" i="6"/>
  <c r="F67" i="6"/>
  <c r="C67" i="6"/>
  <c r="F66" i="6"/>
  <c r="C66" i="6"/>
  <c r="F65" i="6"/>
  <c r="C65" i="6"/>
  <c r="F64" i="6"/>
  <c r="C64" i="6"/>
  <c r="F63" i="6"/>
  <c r="C63" i="6"/>
  <c r="F60" i="6"/>
  <c r="C60" i="6"/>
  <c r="F59" i="6"/>
  <c r="C59" i="6"/>
  <c r="F58" i="6"/>
  <c r="C58" i="6"/>
  <c r="F57" i="6"/>
  <c r="C57" i="6"/>
  <c r="F56" i="6"/>
  <c r="C56" i="6"/>
  <c r="F53" i="6"/>
  <c r="C53" i="6"/>
  <c r="F52" i="6"/>
  <c r="C52" i="6"/>
  <c r="F51" i="6"/>
  <c r="C51" i="6"/>
  <c r="F50" i="6"/>
  <c r="C50" i="6"/>
  <c r="F49" i="6"/>
  <c r="C49" i="6"/>
  <c r="F46" i="6"/>
  <c r="C46" i="6"/>
  <c r="F45" i="6"/>
  <c r="C45" i="6"/>
  <c r="F44" i="6"/>
  <c r="C44" i="6"/>
  <c r="F43" i="6"/>
  <c r="C43" i="6"/>
  <c r="F42" i="6"/>
  <c r="C42" i="6"/>
  <c r="F39" i="6"/>
  <c r="C39" i="6"/>
  <c r="F38" i="6"/>
  <c r="C38" i="6"/>
  <c r="F37" i="6"/>
  <c r="C37" i="6"/>
  <c r="F36" i="6"/>
  <c r="C36" i="6"/>
  <c r="F35" i="6"/>
  <c r="C35" i="6"/>
  <c r="F32" i="6"/>
  <c r="C32" i="6"/>
  <c r="F31" i="6"/>
  <c r="C31" i="6"/>
  <c r="F30" i="6"/>
  <c r="C30" i="6"/>
  <c r="F29" i="6"/>
  <c r="C29" i="6"/>
  <c r="F28" i="6"/>
  <c r="C28" i="6"/>
  <c r="F25" i="6"/>
  <c r="C25" i="6"/>
  <c r="F24" i="6"/>
  <c r="C24" i="6"/>
  <c r="F23" i="6"/>
  <c r="C23" i="6"/>
  <c r="F22" i="6"/>
  <c r="C22" i="6"/>
  <c r="F21" i="6"/>
  <c r="C21" i="6"/>
  <c r="F18" i="6"/>
  <c r="C18" i="6"/>
  <c r="F17" i="6"/>
  <c r="C17" i="6"/>
  <c r="F16" i="6"/>
  <c r="C16" i="6"/>
  <c r="F15" i="6"/>
  <c r="C15" i="6"/>
  <c r="F14" i="6"/>
  <c r="C14" i="6"/>
  <c r="F11" i="6"/>
  <c r="C11" i="6"/>
  <c r="F10" i="6"/>
  <c r="C10" i="6"/>
  <c r="F9" i="6"/>
  <c r="C9" i="6"/>
  <c r="F8" i="6"/>
  <c r="C8" i="6"/>
  <c r="F7" i="6"/>
  <c r="C7" i="6"/>
  <c r="C2" i="6"/>
  <c r="F130" i="5"/>
  <c r="C130" i="5"/>
  <c r="F129" i="5"/>
  <c r="C129" i="5"/>
  <c r="F128" i="5"/>
  <c r="C128" i="5"/>
  <c r="F127" i="5"/>
  <c r="C127" i="5"/>
  <c r="F126" i="5"/>
  <c r="C126" i="5"/>
  <c r="F123" i="5"/>
  <c r="C123" i="5"/>
  <c r="F122" i="5"/>
  <c r="C122" i="5"/>
  <c r="F121" i="5"/>
  <c r="C121" i="5"/>
  <c r="F120" i="5"/>
  <c r="C120" i="5"/>
  <c r="F119" i="5"/>
  <c r="C119" i="5"/>
  <c r="F116" i="5"/>
  <c r="C116" i="5"/>
  <c r="F115" i="5"/>
  <c r="C115" i="5"/>
  <c r="F114" i="5"/>
  <c r="C114" i="5"/>
  <c r="F113" i="5"/>
  <c r="C113" i="5"/>
  <c r="F112" i="5"/>
  <c r="C112" i="5"/>
  <c r="F109" i="5"/>
  <c r="C109" i="5"/>
  <c r="F108" i="5"/>
  <c r="C108" i="5"/>
  <c r="F107" i="5"/>
  <c r="C107" i="5"/>
  <c r="F106" i="5"/>
  <c r="C106" i="5"/>
  <c r="F105" i="5"/>
  <c r="C105" i="5"/>
  <c r="F102" i="5"/>
  <c r="C102" i="5"/>
  <c r="F101" i="5"/>
  <c r="C101" i="5"/>
  <c r="F100" i="5"/>
  <c r="C100" i="5"/>
  <c r="F99" i="5"/>
  <c r="C99" i="5"/>
  <c r="F98" i="5"/>
  <c r="C98" i="5"/>
  <c r="F95" i="5"/>
  <c r="C95" i="5"/>
  <c r="F94" i="5"/>
  <c r="C94" i="5"/>
  <c r="F93" i="5"/>
  <c r="C93" i="5"/>
  <c r="F92" i="5"/>
  <c r="C92" i="5"/>
  <c r="F91" i="5"/>
  <c r="C91" i="5"/>
  <c r="F88" i="5"/>
  <c r="C88" i="5"/>
  <c r="F87" i="5"/>
  <c r="C87" i="5"/>
  <c r="F86" i="5"/>
  <c r="C86" i="5"/>
  <c r="F85" i="5"/>
  <c r="C85" i="5"/>
  <c r="F84" i="5"/>
  <c r="C84" i="5"/>
  <c r="F81" i="5"/>
  <c r="C81" i="5"/>
  <c r="F80" i="5"/>
  <c r="C80" i="5"/>
  <c r="F79" i="5"/>
  <c r="C79" i="5"/>
  <c r="F78" i="5"/>
  <c r="C78" i="5"/>
  <c r="F77" i="5"/>
  <c r="C77" i="5"/>
  <c r="F74" i="5"/>
  <c r="C74" i="5"/>
  <c r="F10" i="5"/>
  <c r="C10" i="5"/>
  <c r="F72" i="5"/>
  <c r="C72" i="5"/>
  <c r="F71" i="5"/>
  <c r="C71" i="5"/>
  <c r="F70" i="5"/>
  <c r="C70" i="5"/>
  <c r="F67" i="5"/>
  <c r="C67" i="5"/>
  <c r="F66" i="5"/>
  <c r="C66" i="5"/>
  <c r="F65" i="5"/>
  <c r="C65" i="5"/>
  <c r="F64" i="5"/>
  <c r="C64" i="5"/>
  <c r="F63" i="5"/>
  <c r="C63" i="5"/>
  <c r="F60" i="5"/>
  <c r="C60" i="5"/>
  <c r="F59" i="5"/>
  <c r="C59" i="5"/>
  <c r="F58" i="5"/>
  <c r="C58" i="5"/>
  <c r="F57" i="5"/>
  <c r="C57" i="5"/>
  <c r="F56" i="5"/>
  <c r="C56" i="5"/>
  <c r="F53" i="5"/>
  <c r="C53" i="5"/>
  <c r="F52" i="5"/>
  <c r="C52" i="5"/>
  <c r="F51" i="5"/>
  <c r="C51" i="5"/>
  <c r="F50" i="5"/>
  <c r="C50" i="5"/>
  <c r="F49" i="5"/>
  <c r="C49" i="5"/>
  <c r="F46" i="5"/>
  <c r="C46" i="5"/>
  <c r="F45" i="5"/>
  <c r="C45" i="5"/>
  <c r="F44" i="5"/>
  <c r="C44" i="5"/>
  <c r="F43" i="5"/>
  <c r="C43" i="5"/>
  <c r="F42" i="5"/>
  <c r="C42" i="5"/>
  <c r="F39" i="5"/>
  <c r="C39" i="5"/>
  <c r="F38" i="5"/>
  <c r="C38" i="5"/>
  <c r="F37" i="5"/>
  <c r="C37" i="5"/>
  <c r="F36" i="5"/>
  <c r="C36" i="5"/>
  <c r="F35" i="5"/>
  <c r="C35" i="5"/>
  <c r="F32" i="5"/>
  <c r="C32" i="5"/>
  <c r="F31" i="5"/>
  <c r="C31" i="5"/>
  <c r="F30" i="5"/>
  <c r="C30" i="5"/>
  <c r="F29" i="5"/>
  <c r="C29" i="5"/>
  <c r="F28" i="5"/>
  <c r="C28" i="5"/>
  <c r="F25" i="5"/>
  <c r="C25" i="5"/>
  <c r="F24" i="5"/>
  <c r="C24" i="5"/>
  <c r="F23" i="5"/>
  <c r="C23" i="5"/>
  <c r="F22" i="5"/>
  <c r="C22" i="5"/>
  <c r="F21" i="5"/>
  <c r="C21" i="5"/>
  <c r="F18" i="5"/>
  <c r="C18" i="5"/>
  <c r="F17" i="5"/>
  <c r="C17" i="5"/>
  <c r="F16" i="5"/>
  <c r="C16" i="5"/>
  <c r="F15" i="5"/>
  <c r="C15" i="5"/>
  <c r="F14" i="5"/>
  <c r="C14" i="5"/>
  <c r="F11" i="5"/>
  <c r="C11" i="5"/>
  <c r="F73" i="5"/>
  <c r="C73" i="5"/>
  <c r="F9" i="5"/>
  <c r="C9" i="5"/>
  <c r="F8" i="5"/>
  <c r="C8" i="5"/>
  <c r="F7" i="5"/>
  <c r="C7" i="5"/>
  <c r="C2" i="5"/>
  <c r="F180" i="4"/>
  <c r="C180" i="4"/>
  <c r="F179" i="4"/>
  <c r="C179" i="4"/>
  <c r="F178" i="4"/>
  <c r="C178" i="4"/>
  <c r="F177" i="4"/>
  <c r="C177" i="4"/>
  <c r="F176" i="4"/>
  <c r="C176" i="4"/>
  <c r="F175" i="4"/>
  <c r="C175" i="4"/>
  <c r="F172" i="4"/>
  <c r="C172" i="4"/>
  <c r="F171" i="4"/>
  <c r="C171" i="4"/>
  <c r="F170" i="4"/>
  <c r="C170" i="4"/>
  <c r="F169" i="4"/>
  <c r="C169" i="4"/>
  <c r="F168" i="4"/>
  <c r="C168" i="4"/>
  <c r="F167" i="4"/>
  <c r="C167" i="4"/>
  <c r="F164" i="4"/>
  <c r="C164" i="4"/>
  <c r="F163" i="4"/>
  <c r="C163" i="4"/>
  <c r="F162" i="4"/>
  <c r="C162" i="4"/>
  <c r="F161" i="4"/>
  <c r="C161" i="4"/>
  <c r="F160" i="4"/>
  <c r="C160" i="4"/>
  <c r="F159" i="4"/>
  <c r="C159" i="4"/>
  <c r="F156" i="4"/>
  <c r="C156" i="4"/>
  <c r="F155" i="4"/>
  <c r="C155" i="4"/>
  <c r="F154" i="4"/>
  <c r="C154" i="4"/>
  <c r="F153" i="4"/>
  <c r="C153" i="4"/>
  <c r="F152" i="4"/>
  <c r="C152" i="4"/>
  <c r="F151" i="4"/>
  <c r="C151" i="4"/>
  <c r="F148" i="4"/>
  <c r="C148" i="4"/>
  <c r="F147" i="4"/>
  <c r="C147" i="4"/>
  <c r="F146" i="4"/>
  <c r="C146" i="4"/>
  <c r="F145" i="4"/>
  <c r="C145" i="4"/>
  <c r="F144" i="4"/>
  <c r="C144" i="4"/>
  <c r="F143" i="4"/>
  <c r="C143" i="4"/>
  <c r="F140" i="4"/>
  <c r="C140" i="4"/>
  <c r="F139" i="4"/>
  <c r="C139" i="4"/>
  <c r="F138" i="4"/>
  <c r="C138" i="4"/>
  <c r="F137" i="4"/>
  <c r="C137" i="4"/>
  <c r="F136" i="4"/>
  <c r="C136" i="4"/>
  <c r="F135" i="4"/>
  <c r="C135" i="4"/>
  <c r="F132" i="4"/>
  <c r="C132" i="4"/>
  <c r="F131" i="4"/>
  <c r="C131" i="4"/>
  <c r="F130" i="4"/>
  <c r="C130" i="4"/>
  <c r="F129" i="4"/>
  <c r="C129" i="4"/>
  <c r="F128" i="4"/>
  <c r="C128" i="4"/>
  <c r="F127" i="4"/>
  <c r="C127" i="4"/>
  <c r="F124" i="4"/>
  <c r="C124" i="4"/>
  <c r="F123" i="4"/>
  <c r="C123" i="4"/>
  <c r="F122" i="4"/>
  <c r="C122" i="4"/>
  <c r="F121" i="4"/>
  <c r="C121" i="4"/>
  <c r="F120" i="4"/>
  <c r="C120" i="4"/>
  <c r="F119" i="4"/>
  <c r="C119" i="4"/>
  <c r="F116" i="4"/>
  <c r="C116" i="4"/>
  <c r="F115" i="4"/>
  <c r="C115" i="4"/>
  <c r="F114" i="4"/>
  <c r="C114" i="4"/>
  <c r="F113" i="4"/>
  <c r="C113" i="4"/>
  <c r="F112" i="4"/>
  <c r="C112" i="4"/>
  <c r="F111" i="4"/>
  <c r="C111" i="4"/>
  <c r="F108" i="4"/>
  <c r="C108" i="4"/>
  <c r="F107" i="4"/>
  <c r="C107" i="4"/>
  <c r="F106" i="4"/>
  <c r="C106" i="4"/>
  <c r="F105" i="4"/>
  <c r="C105" i="4"/>
  <c r="F104" i="4"/>
  <c r="C104" i="4"/>
  <c r="F103" i="4"/>
  <c r="C103" i="4"/>
  <c r="F100" i="4"/>
  <c r="C100" i="4"/>
  <c r="F99" i="4"/>
  <c r="C99" i="4"/>
  <c r="F98" i="4"/>
  <c r="C98" i="4"/>
  <c r="F97" i="4"/>
  <c r="C97" i="4"/>
  <c r="F96" i="4"/>
  <c r="C96" i="4"/>
  <c r="F95" i="4"/>
  <c r="C95" i="4"/>
  <c r="F92" i="4"/>
  <c r="C92" i="4"/>
  <c r="F91" i="4"/>
  <c r="C91" i="4"/>
  <c r="F90" i="4"/>
  <c r="C90" i="4"/>
  <c r="F89" i="4"/>
  <c r="C89" i="4"/>
  <c r="F88" i="4"/>
  <c r="C88" i="4"/>
  <c r="F87" i="4"/>
  <c r="C87" i="4"/>
  <c r="F84" i="4"/>
  <c r="C84" i="4"/>
  <c r="F83" i="4"/>
  <c r="C83" i="4"/>
  <c r="F82" i="4"/>
  <c r="C82" i="4"/>
  <c r="F81" i="4"/>
  <c r="C81" i="4"/>
  <c r="F80" i="4"/>
  <c r="C80" i="4"/>
  <c r="F79" i="4"/>
  <c r="C79" i="4"/>
  <c r="F76" i="4"/>
  <c r="C76" i="4"/>
  <c r="F75" i="4"/>
  <c r="C75" i="4"/>
  <c r="F74" i="4"/>
  <c r="C74" i="4"/>
  <c r="F73" i="4"/>
  <c r="C73" i="4"/>
  <c r="F72" i="4"/>
  <c r="C72" i="4"/>
  <c r="F71" i="4"/>
  <c r="C71" i="4"/>
  <c r="F68" i="4"/>
  <c r="C68" i="4"/>
  <c r="F67" i="4"/>
  <c r="C67" i="4"/>
  <c r="F66" i="4"/>
  <c r="C66" i="4"/>
  <c r="F65" i="4"/>
  <c r="C65" i="4"/>
  <c r="F64" i="4"/>
  <c r="C64" i="4"/>
  <c r="F63" i="4"/>
  <c r="C63" i="4"/>
  <c r="F60" i="4"/>
  <c r="C60" i="4"/>
  <c r="F59" i="4"/>
  <c r="C59" i="4"/>
  <c r="F58" i="4"/>
  <c r="C58" i="4"/>
  <c r="F57" i="4"/>
  <c r="C57" i="4"/>
  <c r="F56" i="4"/>
  <c r="C56" i="4"/>
  <c r="F55" i="4"/>
  <c r="C55" i="4"/>
  <c r="F52" i="4"/>
  <c r="C52" i="4"/>
  <c r="F51" i="4"/>
  <c r="C51" i="4"/>
  <c r="F50" i="4"/>
  <c r="C50" i="4"/>
  <c r="F49" i="4"/>
  <c r="C49" i="4"/>
  <c r="F48" i="4"/>
  <c r="C48" i="4"/>
  <c r="F47" i="4"/>
  <c r="C47" i="4"/>
  <c r="F44" i="4"/>
  <c r="C44" i="4"/>
  <c r="F43" i="4"/>
  <c r="C43" i="4"/>
  <c r="F42" i="4"/>
  <c r="C42" i="4"/>
  <c r="F41" i="4"/>
  <c r="C41" i="4"/>
  <c r="F40" i="4"/>
  <c r="C40" i="4"/>
  <c r="F39" i="4"/>
  <c r="C39" i="4"/>
  <c r="F36" i="4"/>
  <c r="C36" i="4"/>
  <c r="F35" i="4"/>
  <c r="C35" i="4"/>
  <c r="F34" i="4"/>
  <c r="C34" i="4"/>
  <c r="F33" i="4"/>
  <c r="C33" i="4"/>
  <c r="F32" i="4"/>
  <c r="C32" i="4"/>
  <c r="F31" i="4"/>
  <c r="C31" i="4"/>
  <c r="F28" i="4"/>
  <c r="C28" i="4"/>
  <c r="F27" i="4"/>
  <c r="C27" i="4"/>
  <c r="F26" i="4"/>
  <c r="C26" i="4"/>
  <c r="F25" i="4"/>
  <c r="C25" i="4"/>
  <c r="F24" i="4"/>
  <c r="C24" i="4"/>
  <c r="F23" i="4"/>
  <c r="C23" i="4"/>
  <c r="F20" i="4"/>
  <c r="C20" i="4"/>
  <c r="F19" i="4"/>
  <c r="C19" i="4"/>
  <c r="F18" i="4"/>
  <c r="C18" i="4"/>
  <c r="F17" i="4"/>
  <c r="C17" i="4"/>
  <c r="F16" i="4"/>
  <c r="C16" i="4"/>
  <c r="F15" i="4"/>
  <c r="C15" i="4"/>
  <c r="F12" i="4"/>
  <c r="C12" i="4"/>
  <c r="F11" i="4"/>
  <c r="C11" i="4"/>
  <c r="F10" i="4"/>
  <c r="C10" i="4"/>
  <c r="F9" i="4"/>
  <c r="C9" i="4"/>
  <c r="F8" i="4"/>
  <c r="C8" i="4"/>
  <c r="F7" i="4"/>
  <c r="C7" i="4"/>
  <c r="C2" i="4"/>
  <c r="F130" i="3"/>
  <c r="C130" i="3"/>
  <c r="F129" i="3"/>
  <c r="C129" i="3"/>
  <c r="F128" i="3"/>
  <c r="C128" i="3"/>
  <c r="F127" i="3"/>
  <c r="C127" i="3"/>
  <c r="F126" i="3"/>
  <c r="C126" i="3"/>
  <c r="F123" i="3"/>
  <c r="C123" i="3"/>
  <c r="F122" i="3"/>
  <c r="C122" i="3"/>
  <c r="F121" i="3"/>
  <c r="C121" i="3"/>
  <c r="F120" i="3"/>
  <c r="C120" i="3"/>
  <c r="F119" i="3"/>
  <c r="C119" i="3"/>
  <c r="F116" i="3"/>
  <c r="C116" i="3"/>
  <c r="F115" i="3"/>
  <c r="C115" i="3"/>
  <c r="F114" i="3"/>
  <c r="C114" i="3"/>
  <c r="F113" i="3"/>
  <c r="C113" i="3"/>
  <c r="F112" i="3"/>
  <c r="C112" i="3"/>
  <c r="F109" i="3"/>
  <c r="C109" i="3"/>
  <c r="F108" i="3"/>
  <c r="C108" i="3"/>
  <c r="F107" i="3"/>
  <c r="C107" i="3"/>
  <c r="F106" i="3"/>
  <c r="C106" i="3"/>
  <c r="F105" i="3"/>
  <c r="C105" i="3"/>
  <c r="F102" i="3"/>
  <c r="C102" i="3"/>
  <c r="F101" i="3"/>
  <c r="C101" i="3"/>
  <c r="F100" i="3"/>
  <c r="C100" i="3"/>
  <c r="F99" i="3"/>
  <c r="C99" i="3"/>
  <c r="F98" i="3"/>
  <c r="C98" i="3"/>
  <c r="F95" i="3"/>
  <c r="C95" i="3"/>
  <c r="F94" i="3"/>
  <c r="C94" i="3"/>
  <c r="F93" i="3"/>
  <c r="C93" i="3"/>
  <c r="F92" i="3"/>
  <c r="C92" i="3"/>
  <c r="F91" i="3"/>
  <c r="C91" i="3"/>
  <c r="F88" i="3"/>
  <c r="C88" i="3"/>
  <c r="F87" i="3"/>
  <c r="C87" i="3"/>
  <c r="F86" i="3"/>
  <c r="C86" i="3"/>
  <c r="F85" i="3"/>
  <c r="C85" i="3"/>
  <c r="F84" i="3"/>
  <c r="C84" i="3"/>
  <c r="F81" i="3"/>
  <c r="C81" i="3"/>
  <c r="F80" i="3"/>
  <c r="C80" i="3"/>
  <c r="F79" i="3"/>
  <c r="C79" i="3"/>
  <c r="F78" i="3"/>
  <c r="C78" i="3"/>
  <c r="F77" i="3"/>
  <c r="C77" i="3"/>
  <c r="F74" i="3"/>
  <c r="C74" i="3"/>
  <c r="F73" i="3"/>
  <c r="C73" i="3"/>
  <c r="F72" i="3"/>
  <c r="C72" i="3"/>
  <c r="F71" i="3"/>
  <c r="C71" i="3"/>
  <c r="F70" i="3"/>
  <c r="C70" i="3"/>
  <c r="F67" i="3"/>
  <c r="C67" i="3"/>
  <c r="F66" i="3"/>
  <c r="C66" i="3"/>
  <c r="F65" i="3"/>
  <c r="C65" i="3"/>
  <c r="F64" i="3"/>
  <c r="C64" i="3"/>
  <c r="F63" i="3"/>
  <c r="C63" i="3"/>
  <c r="F60" i="3"/>
  <c r="C60" i="3"/>
  <c r="F59" i="3"/>
  <c r="C59" i="3"/>
  <c r="F58" i="3"/>
  <c r="C58" i="3"/>
  <c r="F57" i="3"/>
  <c r="C57" i="3"/>
  <c r="F56" i="3"/>
  <c r="C56" i="3"/>
  <c r="F53" i="3"/>
  <c r="C53" i="3"/>
  <c r="F52" i="3"/>
  <c r="C52" i="3"/>
  <c r="F51" i="3"/>
  <c r="C51" i="3"/>
  <c r="F50" i="3"/>
  <c r="C50" i="3"/>
  <c r="F49" i="3"/>
  <c r="C49" i="3"/>
  <c r="F46" i="3"/>
  <c r="C46" i="3"/>
  <c r="F45" i="3"/>
  <c r="C45" i="3"/>
  <c r="F44" i="3"/>
  <c r="C44" i="3"/>
  <c r="F43" i="3"/>
  <c r="C43" i="3"/>
  <c r="F42" i="3"/>
  <c r="C42" i="3"/>
  <c r="F39" i="3"/>
  <c r="C39" i="3"/>
  <c r="F38" i="3"/>
  <c r="C38" i="3"/>
  <c r="F37" i="3"/>
  <c r="C37" i="3"/>
  <c r="F36" i="3"/>
  <c r="C36" i="3"/>
  <c r="F35" i="3"/>
  <c r="C35" i="3"/>
  <c r="F32" i="3"/>
  <c r="C32" i="3"/>
  <c r="F31" i="3"/>
  <c r="C31" i="3"/>
  <c r="F30" i="3"/>
  <c r="C30" i="3"/>
  <c r="F29" i="3"/>
  <c r="C29" i="3"/>
  <c r="F28" i="3"/>
  <c r="C28" i="3"/>
  <c r="F25" i="3"/>
  <c r="C25" i="3"/>
  <c r="F24" i="3"/>
  <c r="C24" i="3"/>
  <c r="F23" i="3"/>
  <c r="C23" i="3"/>
  <c r="F22" i="3"/>
  <c r="C22" i="3"/>
  <c r="F21" i="3"/>
  <c r="C21" i="3"/>
  <c r="F18" i="3"/>
  <c r="C18" i="3"/>
  <c r="F17" i="3"/>
  <c r="C17" i="3"/>
  <c r="F16" i="3"/>
  <c r="C16" i="3"/>
  <c r="F15" i="3"/>
  <c r="C15" i="3"/>
  <c r="F14" i="3"/>
  <c r="C14" i="3"/>
  <c r="F11" i="3"/>
  <c r="C11" i="3"/>
  <c r="F10" i="3"/>
  <c r="C10" i="3"/>
  <c r="F9" i="3"/>
  <c r="C9" i="3"/>
  <c r="F8" i="3"/>
  <c r="C8" i="3"/>
  <c r="F7" i="3"/>
  <c r="C7" i="3"/>
  <c r="C2" i="3"/>
  <c r="F130" i="2"/>
  <c r="C130" i="2"/>
  <c r="F129" i="2"/>
  <c r="C129" i="2"/>
  <c r="F128" i="2"/>
  <c r="C128" i="2"/>
  <c r="F127" i="2"/>
  <c r="C127" i="2"/>
  <c r="F126" i="2"/>
  <c r="C126" i="2"/>
  <c r="F123" i="2"/>
  <c r="C123" i="2"/>
  <c r="F122" i="2"/>
  <c r="C122" i="2"/>
  <c r="F121" i="2"/>
  <c r="C121" i="2"/>
  <c r="F120" i="2"/>
  <c r="C120" i="2"/>
  <c r="F119" i="2"/>
  <c r="C119" i="2"/>
  <c r="F116" i="2"/>
  <c r="C116" i="2"/>
  <c r="F115" i="2"/>
  <c r="C115" i="2"/>
  <c r="F114" i="2"/>
  <c r="C114" i="2"/>
  <c r="F113" i="2"/>
  <c r="C113" i="2"/>
  <c r="F112" i="2"/>
  <c r="C112" i="2"/>
  <c r="F109" i="2"/>
  <c r="C109" i="2"/>
  <c r="F108" i="2"/>
  <c r="C108" i="2"/>
  <c r="F107" i="2"/>
  <c r="C107" i="2"/>
  <c r="F106" i="2"/>
  <c r="C106" i="2"/>
  <c r="F105" i="2"/>
  <c r="C105" i="2"/>
  <c r="F102" i="2"/>
  <c r="C102" i="2"/>
  <c r="F101" i="2"/>
  <c r="C101" i="2"/>
  <c r="F100" i="2"/>
  <c r="C100" i="2"/>
  <c r="F99" i="2"/>
  <c r="C99" i="2"/>
  <c r="F98" i="2"/>
  <c r="C98" i="2"/>
  <c r="F95" i="2"/>
  <c r="C95" i="2"/>
  <c r="F94" i="2"/>
  <c r="C94" i="2"/>
  <c r="F93" i="2"/>
  <c r="C93" i="2"/>
  <c r="F92" i="2"/>
  <c r="C92" i="2"/>
  <c r="F91" i="2"/>
  <c r="C91" i="2"/>
  <c r="F88" i="2"/>
  <c r="C88" i="2"/>
  <c r="F87" i="2"/>
  <c r="C87" i="2"/>
  <c r="F86" i="2"/>
  <c r="C86" i="2"/>
  <c r="F85" i="2"/>
  <c r="C85" i="2"/>
  <c r="F84" i="2"/>
  <c r="C84" i="2"/>
  <c r="F81" i="2"/>
  <c r="C81" i="2"/>
  <c r="F80" i="2"/>
  <c r="C80" i="2"/>
  <c r="F79" i="2"/>
  <c r="C79" i="2"/>
  <c r="F78" i="2"/>
  <c r="C78" i="2"/>
  <c r="F77" i="2"/>
  <c r="C77" i="2"/>
  <c r="F74" i="2"/>
  <c r="C74" i="2"/>
  <c r="F73" i="2"/>
  <c r="C73" i="2"/>
  <c r="F72" i="2"/>
  <c r="C72" i="2"/>
  <c r="F71" i="2"/>
  <c r="C71" i="2"/>
  <c r="F70" i="2"/>
  <c r="C70" i="2"/>
  <c r="F67" i="2"/>
  <c r="C67" i="2"/>
  <c r="F66" i="2"/>
  <c r="C66" i="2"/>
  <c r="F65" i="2"/>
  <c r="C65" i="2"/>
  <c r="F64" i="2"/>
  <c r="C64" i="2"/>
  <c r="F63" i="2"/>
  <c r="C63" i="2"/>
  <c r="F60" i="2"/>
  <c r="C60" i="2"/>
  <c r="F59" i="2"/>
  <c r="C59" i="2"/>
  <c r="F58" i="2"/>
  <c r="C58" i="2"/>
  <c r="F57" i="2"/>
  <c r="C57" i="2"/>
  <c r="F56" i="2"/>
  <c r="C56" i="2"/>
  <c r="F53" i="2"/>
  <c r="C53" i="2"/>
  <c r="F52" i="2"/>
  <c r="C52" i="2"/>
  <c r="F51" i="2"/>
  <c r="C51" i="2"/>
  <c r="F50" i="2"/>
  <c r="C50" i="2"/>
  <c r="F49" i="2"/>
  <c r="C49" i="2"/>
  <c r="F46" i="2"/>
  <c r="C46" i="2"/>
  <c r="F45" i="2"/>
  <c r="C45" i="2"/>
  <c r="F44" i="2"/>
  <c r="C44" i="2"/>
  <c r="F43" i="2"/>
  <c r="C43" i="2"/>
  <c r="F42" i="2"/>
  <c r="C42" i="2"/>
  <c r="F39" i="2"/>
  <c r="C39" i="2"/>
  <c r="F38" i="2"/>
  <c r="C38" i="2"/>
  <c r="F37" i="2"/>
  <c r="C37" i="2"/>
  <c r="F36" i="2"/>
  <c r="C36" i="2"/>
  <c r="F35" i="2"/>
  <c r="C35" i="2"/>
  <c r="F32" i="2"/>
  <c r="C32" i="2"/>
  <c r="F31" i="2"/>
  <c r="C31" i="2"/>
  <c r="F30" i="2"/>
  <c r="C30" i="2"/>
  <c r="F29" i="2"/>
  <c r="C29" i="2"/>
  <c r="F28" i="2"/>
  <c r="C28" i="2"/>
  <c r="F25" i="2"/>
  <c r="C25" i="2"/>
  <c r="F24" i="2"/>
  <c r="C24" i="2"/>
  <c r="F23" i="2"/>
  <c r="C23" i="2"/>
  <c r="F22" i="2"/>
  <c r="C22" i="2"/>
  <c r="F21" i="2"/>
  <c r="C21" i="2"/>
  <c r="F18" i="2"/>
  <c r="C18" i="2"/>
  <c r="F17" i="2"/>
  <c r="C17" i="2"/>
  <c r="F16" i="2"/>
  <c r="C16" i="2"/>
  <c r="F15" i="2"/>
  <c r="C15" i="2"/>
  <c r="F14" i="2"/>
  <c r="C14" i="2"/>
  <c r="F11" i="2"/>
  <c r="C11" i="2"/>
  <c r="F10" i="2"/>
  <c r="C10" i="2"/>
  <c r="F9" i="2"/>
  <c r="C9" i="2"/>
  <c r="F8" i="2"/>
  <c r="C8" i="2"/>
  <c r="F7" i="2"/>
  <c r="C7" i="2"/>
  <c r="C2" i="2"/>
  <c r="F130" i="1"/>
  <c r="C130" i="1"/>
  <c r="F129" i="1"/>
  <c r="C129" i="1"/>
  <c r="F128" i="1"/>
  <c r="C128" i="1"/>
  <c r="F127" i="1"/>
  <c r="C127" i="1"/>
  <c r="F126" i="1"/>
  <c r="C126" i="1"/>
  <c r="F123" i="1"/>
  <c r="C123" i="1"/>
  <c r="F122" i="1"/>
  <c r="C122" i="1"/>
  <c r="F121" i="1"/>
  <c r="C121" i="1"/>
  <c r="F120" i="1"/>
  <c r="C120" i="1"/>
  <c r="F119" i="1"/>
  <c r="C119" i="1"/>
  <c r="F116" i="1"/>
  <c r="C116" i="1"/>
  <c r="F115" i="1"/>
  <c r="C115" i="1"/>
  <c r="F114" i="1"/>
  <c r="C114" i="1"/>
  <c r="F113" i="1"/>
  <c r="C113" i="1"/>
  <c r="F112" i="1"/>
  <c r="C112" i="1"/>
  <c r="F109" i="1"/>
  <c r="C109" i="1"/>
  <c r="F108" i="1"/>
  <c r="C108" i="1"/>
  <c r="F107" i="1"/>
  <c r="C107" i="1"/>
  <c r="F106" i="1"/>
  <c r="C106" i="1"/>
  <c r="F105" i="1"/>
  <c r="C105" i="1"/>
  <c r="F102" i="1"/>
  <c r="C102" i="1"/>
  <c r="F101" i="1"/>
  <c r="C101" i="1"/>
  <c r="F100" i="1"/>
  <c r="C100" i="1"/>
  <c r="F99" i="1"/>
  <c r="C99" i="1"/>
  <c r="F98" i="1"/>
  <c r="C98" i="1"/>
  <c r="F95" i="1"/>
  <c r="C95" i="1"/>
  <c r="F94" i="1"/>
  <c r="C94" i="1"/>
  <c r="F93" i="1"/>
  <c r="C93" i="1"/>
  <c r="F92" i="1"/>
  <c r="C92" i="1"/>
  <c r="F91" i="1"/>
  <c r="C91" i="1"/>
  <c r="F88" i="1"/>
  <c r="C88" i="1"/>
  <c r="F87" i="1"/>
  <c r="C87" i="1"/>
  <c r="F86" i="1"/>
  <c r="C86" i="1"/>
  <c r="F85" i="1"/>
  <c r="C85" i="1"/>
  <c r="F84" i="1"/>
  <c r="C84" i="1"/>
  <c r="F81" i="1"/>
  <c r="C81" i="1"/>
  <c r="F80" i="1"/>
  <c r="C80" i="1"/>
  <c r="F79" i="1"/>
  <c r="C79" i="1"/>
  <c r="F78" i="1"/>
  <c r="C78" i="1"/>
  <c r="F77" i="1"/>
  <c r="C77" i="1"/>
  <c r="F74" i="1"/>
  <c r="C74" i="1"/>
  <c r="F73" i="1"/>
  <c r="C73" i="1"/>
  <c r="F72" i="1"/>
  <c r="C72" i="1"/>
  <c r="F71" i="1"/>
  <c r="C71" i="1"/>
  <c r="F70" i="1"/>
  <c r="C70" i="1"/>
  <c r="F67" i="1"/>
  <c r="C67" i="1"/>
  <c r="F66" i="1"/>
  <c r="C66" i="1"/>
  <c r="F65" i="1"/>
  <c r="C65" i="1"/>
  <c r="F64" i="1"/>
  <c r="C64" i="1"/>
  <c r="F63" i="1"/>
  <c r="C63" i="1"/>
  <c r="F60" i="1"/>
  <c r="C60" i="1"/>
  <c r="F59" i="1"/>
  <c r="C59" i="1"/>
  <c r="F58" i="1"/>
  <c r="C58" i="1"/>
  <c r="F57" i="1"/>
  <c r="C57" i="1"/>
  <c r="F56" i="1"/>
  <c r="C56" i="1"/>
  <c r="F53" i="1"/>
  <c r="C53" i="1"/>
  <c r="F52" i="1"/>
  <c r="C52" i="1"/>
  <c r="F51" i="1"/>
  <c r="C51" i="1"/>
  <c r="F50" i="1"/>
  <c r="C50" i="1"/>
  <c r="F49" i="1"/>
  <c r="C49" i="1"/>
  <c r="F46" i="1"/>
  <c r="C46" i="1"/>
  <c r="F45" i="1"/>
  <c r="C45" i="1"/>
  <c r="F44" i="1"/>
  <c r="C44" i="1"/>
  <c r="F43" i="1"/>
  <c r="C43" i="1"/>
  <c r="F42" i="1"/>
  <c r="C42" i="1"/>
  <c r="F39" i="1"/>
  <c r="C39" i="1"/>
  <c r="F38" i="1"/>
  <c r="C38" i="1"/>
  <c r="F37" i="1"/>
  <c r="C37" i="1"/>
  <c r="F36" i="1"/>
  <c r="C36" i="1"/>
  <c r="F35" i="1"/>
  <c r="C35" i="1"/>
  <c r="F32" i="1"/>
  <c r="C32" i="1"/>
  <c r="F31" i="1"/>
  <c r="C31" i="1"/>
  <c r="F30" i="1"/>
  <c r="C30" i="1"/>
  <c r="F29" i="1"/>
  <c r="C29" i="1"/>
  <c r="F28" i="1"/>
  <c r="C28" i="1"/>
  <c r="F25" i="1"/>
  <c r="C25" i="1"/>
  <c r="F24" i="1"/>
  <c r="C24" i="1"/>
  <c r="F23" i="1"/>
  <c r="C23" i="1"/>
  <c r="F22" i="1"/>
  <c r="C22" i="1"/>
  <c r="F21" i="1"/>
  <c r="C21" i="1"/>
  <c r="F18" i="1"/>
  <c r="C18" i="1"/>
  <c r="F17" i="1"/>
  <c r="C17" i="1"/>
  <c r="F16" i="1"/>
  <c r="C16" i="1"/>
  <c r="F15" i="1"/>
  <c r="C15" i="1"/>
  <c r="F14" i="1"/>
  <c r="C14" i="1"/>
  <c r="F11" i="1"/>
  <c r="C11" i="1"/>
  <c r="F10" i="1"/>
  <c r="C10" i="1"/>
  <c r="F9" i="1"/>
  <c r="C9" i="1"/>
  <c r="F8" i="1"/>
  <c r="C8" i="1"/>
  <c r="F7" i="1"/>
  <c r="C7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C7C40CD3-0FD5-4ABC-AA72-D13C1C5445C1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81E086A9-A14E-4A9D-A751-28164165CD63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EF17B91F-5E6E-481E-8014-E96C23731E48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815A9E92-0F28-4013-BDA6-FF891FB519D1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0898E7D7-16F7-40CA-BD0B-9F279A21B35E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62139D86-BD71-4BB3-9C77-54CBABF96EF0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Ferrer</author>
  </authors>
  <commentList>
    <comment ref="C3" authorId="0" shapeId="0" xr:uid="{0D844802-C5D3-4B88-A1F9-BBA06196AEE8}">
      <text>
        <r>
          <rPr>
            <b/>
            <sz val="8"/>
            <color indexed="81"/>
            <rFont val="Tahoma"/>
            <family val="2"/>
          </rPr>
          <t>Si desea llevar el control de la competición desde esta hoja, puede poner los resultados en las dos columnas entre los participantes.</t>
        </r>
      </text>
    </comment>
  </commentList>
</comments>
</file>

<file path=xl/sharedStrings.xml><?xml version="1.0" encoding="utf-8"?>
<sst xmlns="http://schemas.openxmlformats.org/spreadsheetml/2006/main" count="158" uniqueCount="26">
  <si>
    <t>JORNADAS</t>
  </si>
  <si>
    <t>PUNTOS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</si>
  <si>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</si>
  <si>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</si>
  <si>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</si>
  <si>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</si>
  <si>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</si>
  <si>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</si>
  <si>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</si>
  <si>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</si>
  <si>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</si>
  <si>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</si>
  <si>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</si>
  <si>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</si>
  <si>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</si>
  <si>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</si>
  <si>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</si>
  <si>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</si>
  <si>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</si>
  <si>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</si>
  <si>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DIA</t>
  </si>
  <si>
    <t>HORA</t>
  </si>
  <si>
    <t>JORNADA 19</t>
  </si>
  <si>
    <t>JORNADA 20</t>
  </si>
  <si>
    <t>JORNADA 21</t>
  </si>
  <si>
    <t>JORNADA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</si>
</sst>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2" fontId="0" fillId="0" borderId="0" xfId="0" applyNumberFormat="1"/>
    <xf numFmtId="164" fontId="0" fillId="0" borderId="0" xfId="0" applyNumberFormat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DM-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DM-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DM-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DG-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DG-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DG-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DG-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CARRASCO GARCIA CLINICA DENTAL</v>
          </cell>
        </row>
        <row r="6">
          <cell r="F6" t="str">
            <v>AFER FORMACION RABADE</v>
          </cell>
        </row>
        <row r="7">
          <cell r="F7" t="str">
            <v>SAN XOAN TM</v>
          </cell>
        </row>
        <row r="8">
          <cell r="F8" t="str">
            <v>CD DEZ PORTAS CAFÉ BAR KARLOS</v>
          </cell>
        </row>
        <row r="9">
          <cell r="F9" t="str">
            <v>SD RIBADEO TM</v>
          </cell>
        </row>
        <row r="10">
          <cell r="F10" t="str">
            <v>CLUB DEPORTIVO SAN CIPRIAN</v>
          </cell>
        </row>
        <row r="11">
          <cell r="C11" t="str">
            <v>TERCERA DIVISION MASCULINA NORTE</v>
          </cell>
          <cell r="F11" t="str">
            <v>CENTRAL ASESORA FIRACRIS NARON</v>
          </cell>
        </row>
        <row r="12">
          <cell r="F12" t="str">
            <v>BREOGAN OLEIROS CENTRO DE FISIOTERAPIA FISIOCAL</v>
          </cell>
        </row>
        <row r="13">
          <cell r="F13" t="str">
            <v>CTM CORUÑA</v>
          </cell>
        </row>
        <row r="14">
          <cell r="F14" t="str">
            <v>CAMBRE EL TEMPLE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ARTEAL SD COMPOSTELA 1</v>
          </cell>
        </row>
        <row r="6">
          <cell r="F6" t="str">
            <v>ARTEAL SD COMPOSTELA 2</v>
          </cell>
        </row>
        <row r="7">
          <cell r="F7" t="str">
            <v>CHINELAS</v>
          </cell>
        </row>
        <row r="8">
          <cell r="F8" t="str">
            <v>AD ZAS PONCIANO NIETO</v>
          </cell>
        </row>
        <row r="9">
          <cell r="F9" t="str">
            <v>VILAGARCIA CRAFTIUM SENIOR</v>
          </cell>
        </row>
        <row r="10">
          <cell r="F10" t="str">
            <v>CTM LALIN</v>
          </cell>
        </row>
        <row r="11">
          <cell r="C11" t="str">
            <v>TERCERA DIVISION MASCULINA CENTRO</v>
          </cell>
          <cell r="F11" t="str">
            <v>CDTM TOP SPIN PAZO DE XERLIS</v>
          </cell>
        </row>
        <row r="12">
          <cell r="F12" t="str">
            <v>CONCELLO DE CAMBADOS</v>
          </cell>
        </row>
        <row r="13">
          <cell r="F13" t="str">
            <v>OROSO RIOS SANGIAO</v>
          </cell>
        </row>
        <row r="14">
          <cell r="F14" t="str">
            <v>ARTEAL SD COMPOSTELA 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MONTE PORREIRO CONFITERIA CAPRI</v>
          </cell>
        </row>
        <row r="6">
          <cell r="F6" t="str">
            <v>MONTE PORREIRO PROM. INM. LABERTE</v>
          </cell>
        </row>
        <row r="7">
          <cell r="F7" t="str">
            <v>CTM CALVARIO</v>
          </cell>
        </row>
        <row r="8">
          <cell r="F8" t="str">
            <v>REDONDELA SPORTS CLUB</v>
          </cell>
        </row>
        <row r="9">
          <cell r="F9" t="str">
            <v>TENIS DE MESA TUY</v>
          </cell>
        </row>
        <row r="10">
          <cell r="F10" t="str">
            <v>HELIOS BEMBRIVE TM</v>
          </cell>
        </row>
        <row r="11">
          <cell r="C11" t="str">
            <v>TERCERA DIVISION MASCULINA SUR</v>
          </cell>
          <cell r="F11" t="str">
            <v>CTM VIGO CEIP CARRASQUEIRA</v>
          </cell>
        </row>
        <row r="12">
          <cell r="F12" t="str">
            <v>EXODUS TM DRAGO-TT.COM</v>
          </cell>
        </row>
        <row r="13">
          <cell r="F13" t="str">
            <v>TM CRC PORRIÑO SUMIPOR</v>
          </cell>
        </row>
        <row r="14">
          <cell r="F14" t="str">
            <v>VISIT PONTEVEDRA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BREOGAN OLEIROS SEIXO BRANCO</v>
          </cell>
        </row>
        <row r="6">
          <cell r="F6" t="str">
            <v>NAUTALIA VIAJES</v>
          </cell>
        </row>
        <row r="7">
          <cell r="F7" t="str">
            <v>FINISTERRE TM INDUPANEL</v>
          </cell>
        </row>
        <row r="8">
          <cell r="F8" t="str">
            <v>CTM CORUÑA B</v>
          </cell>
        </row>
        <row r="9">
          <cell r="F9" t="str">
            <v>CTM MILAGROSA PROMESAS</v>
          </cell>
        </row>
        <row r="10">
          <cell r="F10" t="str">
            <v>CD DEZ PORTAS MASCOVET</v>
          </cell>
        </row>
        <row r="11">
          <cell r="C11" t="str">
            <v>PRIMERA DIVISION GALLEGA NORTE</v>
          </cell>
          <cell r="F11" t="str">
            <v>TDM CONCELLO DE VILALBA</v>
          </cell>
        </row>
        <row r="12">
          <cell r="F12" t="str">
            <v>CLUB DEL MAR JUVENIL-EGTM</v>
          </cell>
        </row>
        <row r="13">
          <cell r="F13" t="str">
            <v>SD HIPICA</v>
          </cell>
        </row>
        <row r="14">
          <cell r="F14" t="str">
            <v>FINISTERRE TM GALICIA HOMES</v>
          </cell>
        </row>
        <row r="15">
          <cell r="F15" t="str">
            <v>CAFÉ BAR A ZARRA</v>
          </cell>
        </row>
        <row r="16">
          <cell r="F16" t="str">
            <v>DESCANSA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VILAGARCIA CRAFTIUM JUVENIL</v>
          </cell>
        </row>
        <row r="6">
          <cell r="F6" t="str">
            <v>ZOOLANDIA CONXO</v>
          </cell>
        </row>
        <row r="7">
          <cell r="F7" t="str">
            <v>ARTEAL SD COMPOSTELA 4</v>
          </cell>
        </row>
        <row r="8">
          <cell r="F8" t="str">
            <v>CTM RECREO CULTURAL A ESTRADA</v>
          </cell>
        </row>
        <row r="9">
          <cell r="F9" t="str">
            <v>CDTM TOP SPIN SALA GRADIN</v>
          </cell>
        </row>
        <row r="10">
          <cell r="F10" t="str">
            <v>CTM GAM</v>
          </cell>
        </row>
        <row r="11">
          <cell r="C11" t="str">
            <v>PRIMERA DIVISION GALLEGA CENTRO</v>
          </cell>
          <cell r="F11" t="str">
            <v>OROSO TM MESON TAMBRE</v>
          </cell>
        </row>
        <row r="12">
          <cell r="F12" t="str">
            <v>VTM-PINTURAS FIGUEIRAS</v>
          </cell>
        </row>
        <row r="13">
          <cell r="F13" t="str">
            <v>ZOOLANDIA CONXO PONTE DE FERRO</v>
          </cell>
        </row>
        <row r="14">
          <cell r="F14" t="str">
            <v>DESCANSA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MONTE PORREIRO PROMESAS</v>
          </cell>
        </row>
        <row r="6">
          <cell r="F6" t="str">
            <v>VISIT PONTEVEDRA B</v>
          </cell>
        </row>
        <row r="7">
          <cell r="F7" t="str">
            <v>CINANIA MULTISER. CONTUCHO</v>
          </cell>
        </row>
        <row r="8">
          <cell r="F8" t="str">
            <v>MONTEFERREIROS TM</v>
          </cell>
        </row>
        <row r="9">
          <cell r="F9" t="str">
            <v>EXODUS TM-SEGURCOM</v>
          </cell>
        </row>
        <row r="10">
          <cell r="F10" t="str">
            <v>CTM MOS</v>
          </cell>
        </row>
        <row r="11">
          <cell r="C11" t="str">
            <v>PRIMERA DIVISION GALLEGA SUR</v>
          </cell>
          <cell r="F11" t="str">
            <v>RESONDELA SPORT CLUB B</v>
          </cell>
        </row>
        <row r="12">
          <cell r="F12" t="str">
            <v>CINANIA FRIGORIFICOS MORRAZO</v>
          </cell>
        </row>
        <row r="13">
          <cell r="F13" t="str">
            <v>GONDOMAR TM LUCAS TOJAL</v>
          </cell>
        </row>
        <row r="14">
          <cell r="F14" t="str">
            <v>MONTE PORREIRO PROMESAS B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ICIO"/>
      <sheetName val="COM"/>
      <sheetName val="JORNADAS"/>
      <sheetName val="PUNTUACION"/>
      <sheetName val="TABLA"/>
    </sheetNames>
    <sheetDataSet>
      <sheetData sheetId="0"/>
      <sheetData sheetId="1">
        <row r="5">
          <cell r="F5" t="str">
            <v>CTM VIGO B</v>
          </cell>
        </row>
        <row r="6">
          <cell r="F6" t="str">
            <v>CTM VIGO PACHANGAS</v>
          </cell>
        </row>
        <row r="7">
          <cell r="F7" t="str">
            <v>TM CRC PORRIÑO GRUPO MACEIRA GODOY</v>
          </cell>
        </row>
        <row r="8">
          <cell r="F8" t="str">
            <v>GONDOMAR TM CONSTRUCCIONES DANTAS</v>
          </cell>
        </row>
        <row r="9">
          <cell r="F9" t="str">
            <v>CINANIA AUTOESCUELA ALI</v>
          </cell>
        </row>
        <row r="10">
          <cell r="F10" t="str">
            <v>MONTEFERREIROS TM SOBRADA</v>
          </cell>
        </row>
        <row r="11">
          <cell r="C11" t="str">
            <v>SEGUNDA DIVISION GALLEGA SUR</v>
          </cell>
          <cell r="F11" t="str">
            <v>CTM MOS SIN LIMITES</v>
          </cell>
        </row>
        <row r="12">
          <cell r="F12" t="str">
            <v>TM CRC PORRIÑO SYNGENTA</v>
          </cell>
        </row>
        <row r="13">
          <cell r="F13" t="str">
            <v>CAPRI PONTEVEDRA B</v>
          </cell>
        </row>
        <row r="14">
          <cell r="F14" t="str">
            <v>CTM VIGO 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556B-467C-4550-8E27-247A9025D688}">
  <dimension ref="A2:F130"/>
  <sheetViews>
    <sheetView workbookViewId="0">
      <selection activeCell="A54" sqref="A54"/>
    </sheetView>
  </sheetViews>
  <sheetFormatPr baseColWidth="10" defaultRowHeight="15" x14ac:dyDescent="0.25"/>
  <cols>
    <col min="1" max="1" width="11.42578125" style="10"/>
    <col min="2" max="2" width="11.42578125" style="9"/>
    <col min="3" max="3" width="49.5703125" bestFit="1" customWidth="1"/>
    <col min="6" max="6" width="49.5703125" bestFit="1" customWidth="1"/>
  </cols>
  <sheetData>
    <row r="2" spans="1:6" ht="18" x14ac:dyDescent="0.25">
      <c r="C2" s="13" t="str">
        <f>[1]INICIO!$C$11</f>
        <v>TERCERA DIVISION MASCULINA NORTE</v>
      </c>
      <c r="D2" s="13"/>
      <c r="E2" s="13"/>
      <c r="F2" s="13"/>
    </row>
    <row r="3" spans="1:6" ht="15.75" x14ac:dyDescent="0.25">
      <c r="C3" s="14" t="s">
        <v>0</v>
      </c>
      <c r="D3" s="14"/>
      <c r="E3" s="14"/>
      <c r="F3" s="14"/>
    </row>
    <row r="4" spans="1:6" x14ac:dyDescent="0.25">
      <c r="A4" s="10" t="s">
        <v>20</v>
      </c>
      <c r="B4" s="9" t="s">
        <v>21</v>
      </c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44849</v>
      </c>
      <c r="B7" s="9">
        <v>18</v>
      </c>
      <c r="C7" s="7" t="str">
        <f>[1]INICIO!$F$5</f>
        <v>CARRASCO GARCIA CLINICA DENTAL</v>
      </c>
      <c r="D7" s="8"/>
      <c r="E7" s="8"/>
      <c r="F7" s="7" t="str">
        <f>[1]INICIO!$F$14</f>
        <v>CAMBRE EL TEMPLE</v>
      </c>
    </row>
    <row r="8" spans="1:6" x14ac:dyDescent="0.25">
      <c r="A8" s="10">
        <v>44849</v>
      </c>
      <c r="B8" s="9">
        <v>17</v>
      </c>
      <c r="C8" s="7" t="str">
        <f>[1]INICIO!$F$6</f>
        <v>AFER FORMACION RABADE</v>
      </c>
      <c r="D8" s="8"/>
      <c r="E8" s="8"/>
      <c r="F8" s="7" t="str">
        <f>[1]INICIO!$F$13</f>
        <v>CTM CORUÑA</v>
      </c>
    </row>
    <row r="9" spans="1:6" x14ac:dyDescent="0.25">
      <c r="A9" s="10">
        <v>44850</v>
      </c>
      <c r="B9" s="9">
        <v>11</v>
      </c>
      <c r="C9" s="7" t="str">
        <f>[1]INICIO!$F$7</f>
        <v>SAN XOAN TM</v>
      </c>
      <c r="D9" s="8"/>
      <c r="E9" s="8"/>
      <c r="F9" s="7" t="str">
        <f>[1]INICIO!$F$12</f>
        <v>BREOGAN OLEIROS CENTRO DE FISIOTERAPIA FISIOCAL</v>
      </c>
    </row>
    <row r="10" spans="1:6" x14ac:dyDescent="0.25">
      <c r="A10" s="10">
        <v>44849</v>
      </c>
      <c r="B10" s="9">
        <v>17</v>
      </c>
      <c r="C10" s="7" t="str">
        <f>[1]INICIO!$F$8</f>
        <v>CD DEZ PORTAS CAFÉ BAR KARLOS</v>
      </c>
      <c r="D10" s="8"/>
      <c r="E10" s="8"/>
      <c r="F10" s="7" t="str">
        <f>[1]INICIO!$F$11</f>
        <v>CENTRAL ASESORA FIRACRIS NARON</v>
      </c>
    </row>
    <row r="11" spans="1:6" x14ac:dyDescent="0.25">
      <c r="A11" s="10">
        <v>44850</v>
      </c>
      <c r="B11" s="9">
        <v>16</v>
      </c>
      <c r="C11" s="7" t="str">
        <f>[1]INICIO!$F$9</f>
        <v>SD RIBADEO TM</v>
      </c>
      <c r="D11" s="8"/>
      <c r="E11" s="8"/>
      <c r="F11" s="7" t="str">
        <f>[1]INICIO!$F$10</f>
        <v>CLUB DEPORTIVO SAN CIPRIAN</v>
      </c>
    </row>
    <row r="13" spans="1:6" x14ac:dyDescent="0.25">
      <c r="C13" s="5" t="s">
        <v>3</v>
      </c>
      <c r="D13" s="5"/>
      <c r="E13" s="5"/>
    </row>
    <row r="14" spans="1:6" x14ac:dyDescent="0.25">
      <c r="A14" s="10">
        <v>44857</v>
      </c>
      <c r="B14" s="9">
        <v>10</v>
      </c>
      <c r="C14" s="7" t="str">
        <f>[1]INICIO!$F$11</f>
        <v>CENTRAL ASESORA FIRACRIS NARON</v>
      </c>
      <c r="D14" s="8"/>
      <c r="E14" s="8"/>
      <c r="F14" s="7" t="str">
        <f>[1]INICIO!$F$9</f>
        <v>SD RIBADEO TM</v>
      </c>
    </row>
    <row r="15" spans="1:6" x14ac:dyDescent="0.25">
      <c r="A15" s="10">
        <v>44856</v>
      </c>
      <c r="B15" s="9">
        <v>17</v>
      </c>
      <c r="C15" s="7" t="str">
        <f>[1]INICIO!$F$14</f>
        <v>CAMBRE EL TEMPLE</v>
      </c>
      <c r="D15" s="8"/>
      <c r="E15" s="8"/>
      <c r="F15" s="7" t="str">
        <f>[1]INICIO!$F$10</f>
        <v>CLUB DEPORTIVO SAN CIPRIAN</v>
      </c>
    </row>
    <row r="16" spans="1:6" x14ac:dyDescent="0.25">
      <c r="A16" s="10">
        <v>44856</v>
      </c>
      <c r="B16" s="9">
        <v>17</v>
      </c>
      <c r="C16" s="7" t="str">
        <f>[1]INICIO!$F$12</f>
        <v>BREOGAN OLEIROS CENTRO DE FISIOTERAPIA FISIOCAL</v>
      </c>
      <c r="D16" s="8"/>
      <c r="E16" s="8"/>
      <c r="F16" s="7" t="str">
        <f>[1]INICIO!$F$8</f>
        <v>CD DEZ PORTAS CAFÉ BAR KARLOS</v>
      </c>
    </row>
    <row r="17" spans="1:6" x14ac:dyDescent="0.25">
      <c r="A17" s="10">
        <v>44856</v>
      </c>
      <c r="B17" s="9">
        <v>17</v>
      </c>
      <c r="C17" s="7" t="str">
        <f>[1]INICIO!$F$13</f>
        <v>CTM CORUÑA</v>
      </c>
      <c r="D17" s="8"/>
      <c r="E17" s="8"/>
      <c r="F17" s="7" t="str">
        <f>[1]INICIO!$F$7</f>
        <v>SAN XOAN TM</v>
      </c>
    </row>
    <row r="18" spans="1:6" x14ac:dyDescent="0.25">
      <c r="A18" s="10">
        <v>44856</v>
      </c>
      <c r="B18" s="9">
        <v>18</v>
      </c>
      <c r="C18" s="7" t="str">
        <f>[1]INICIO!$F$5</f>
        <v>CARRASCO GARCIA CLINICA DENTAL</v>
      </c>
      <c r="D18" s="8"/>
      <c r="E18" s="8"/>
      <c r="F18" s="7" t="str">
        <f>[1]INICIO!$F$6</f>
        <v>AFER FORMACION RABADE</v>
      </c>
    </row>
    <row r="20" spans="1:6" x14ac:dyDescent="0.25">
      <c r="C20" s="5" t="s">
        <v>4</v>
      </c>
      <c r="D20" s="5"/>
      <c r="E20" s="5"/>
    </row>
    <row r="21" spans="1:6" x14ac:dyDescent="0.25">
      <c r="A21" s="10">
        <v>44864</v>
      </c>
      <c r="B21" s="9">
        <v>11</v>
      </c>
      <c r="C21" s="7" t="str">
        <f>[1]INICIO!$F$7</f>
        <v>SAN XOAN TM</v>
      </c>
      <c r="D21" s="8"/>
      <c r="E21" s="8"/>
      <c r="F21" s="7" t="str">
        <f>[1]INICIO!$F$5</f>
        <v>CARRASCO GARCIA CLINICA DENTAL</v>
      </c>
    </row>
    <row r="22" spans="1:6" x14ac:dyDescent="0.25">
      <c r="A22" s="10">
        <v>44863</v>
      </c>
      <c r="B22" s="9">
        <v>17</v>
      </c>
      <c r="C22" s="7" t="str">
        <f>[1]INICIO!$F$8</f>
        <v>CD DEZ PORTAS CAFÉ BAR KARLOS</v>
      </c>
      <c r="D22" s="8"/>
      <c r="E22" s="8"/>
      <c r="F22" s="7" t="str">
        <f>[1]INICIO!$F$13</f>
        <v>CTM CORUÑA</v>
      </c>
    </row>
    <row r="23" spans="1:6" x14ac:dyDescent="0.25">
      <c r="A23" s="10">
        <v>44863</v>
      </c>
      <c r="B23" s="9">
        <v>17</v>
      </c>
      <c r="C23" s="7" t="str">
        <f>[1]INICIO!$F$6</f>
        <v>AFER FORMACION RABADE</v>
      </c>
      <c r="D23" s="8"/>
      <c r="E23" s="8"/>
      <c r="F23" s="7" t="str">
        <f>[1]INICIO!$F$14</f>
        <v>CAMBRE EL TEMPLE</v>
      </c>
    </row>
    <row r="24" spans="1:6" x14ac:dyDescent="0.25">
      <c r="A24" s="10">
        <v>44863</v>
      </c>
      <c r="B24" s="9">
        <v>16</v>
      </c>
      <c r="C24" s="7" t="str">
        <f>[1]INICIO!$F$9</f>
        <v>SD RIBADEO TM</v>
      </c>
      <c r="D24" s="8"/>
      <c r="E24" s="8"/>
      <c r="F24" s="7" t="str">
        <f>[1]INICIO!$F$12</f>
        <v>BREOGAN OLEIROS CENTRO DE FISIOTERAPIA FISIOCAL</v>
      </c>
    </row>
    <row r="25" spans="1:6" x14ac:dyDescent="0.25">
      <c r="A25" s="10">
        <v>44864</v>
      </c>
      <c r="B25" s="9">
        <v>11</v>
      </c>
      <c r="C25" s="7" t="str">
        <f>[1]INICIO!$F$10</f>
        <v>CLUB DEPORTIVO SAN CIPRIAN</v>
      </c>
      <c r="D25" s="8"/>
      <c r="E25" s="8"/>
      <c r="F25" s="7" t="str">
        <f>[1]INICIO!$F$11</f>
        <v>CENTRAL ASESORA FIRACRIS NARON</v>
      </c>
    </row>
    <row r="27" spans="1:6" x14ac:dyDescent="0.25">
      <c r="C27" s="5" t="s">
        <v>5</v>
      </c>
      <c r="D27" s="5"/>
      <c r="E27" s="5"/>
    </row>
    <row r="28" spans="1:6" x14ac:dyDescent="0.25">
      <c r="A28" s="10">
        <v>44870</v>
      </c>
      <c r="B28" s="9">
        <v>17</v>
      </c>
      <c r="C28" s="7" t="str">
        <f>[1]INICIO!$F$12</f>
        <v>BREOGAN OLEIROS CENTRO DE FISIOTERAPIA FISIOCAL</v>
      </c>
      <c r="D28" s="8"/>
      <c r="E28" s="8"/>
      <c r="F28" s="7" t="str">
        <f>[1]INICIO!$F$10</f>
        <v>CLUB DEPORTIVO SAN CIPRIAN</v>
      </c>
    </row>
    <row r="29" spans="1:6" x14ac:dyDescent="0.25">
      <c r="A29" s="10">
        <v>44870</v>
      </c>
      <c r="B29" s="9">
        <v>17</v>
      </c>
      <c r="C29" s="7" t="str">
        <f>[1]INICIO!$F$13</f>
        <v>CTM CORUÑA</v>
      </c>
      <c r="D29" s="8"/>
      <c r="E29" s="8"/>
      <c r="F29" s="7" t="str">
        <f>[1]INICIO!$F$9</f>
        <v>SD RIBADEO TM</v>
      </c>
    </row>
    <row r="30" spans="1:6" x14ac:dyDescent="0.25">
      <c r="A30" s="10">
        <v>44870</v>
      </c>
      <c r="B30" s="9">
        <v>18</v>
      </c>
      <c r="C30" s="7" t="str">
        <f>[1]INICIO!$F$5</f>
        <v>CARRASCO GARCIA CLINICA DENTAL</v>
      </c>
      <c r="D30" s="8"/>
      <c r="E30" s="8"/>
      <c r="F30" s="7" t="str">
        <f>[1]INICIO!$F$8</f>
        <v>CD DEZ PORTAS CAFÉ BAR KARLOS</v>
      </c>
    </row>
    <row r="31" spans="1:6" x14ac:dyDescent="0.25">
      <c r="A31" s="10">
        <v>44870</v>
      </c>
      <c r="B31" s="9">
        <v>17</v>
      </c>
      <c r="C31" s="7" t="str">
        <f>[1]INICIO!$F$14</f>
        <v>CAMBRE EL TEMPLE</v>
      </c>
      <c r="D31" s="8"/>
      <c r="E31" s="8"/>
      <c r="F31" s="7" t="str">
        <f>[1]INICIO!$F$11</f>
        <v>CENTRAL ASESORA FIRACRIS NARON</v>
      </c>
    </row>
    <row r="32" spans="1:6" x14ac:dyDescent="0.25">
      <c r="A32" s="10">
        <v>44870</v>
      </c>
      <c r="B32" s="9">
        <v>17</v>
      </c>
      <c r="C32" s="7" t="str">
        <f>[1]INICIO!$F$6</f>
        <v>AFER FORMACION RABADE</v>
      </c>
      <c r="D32" s="8"/>
      <c r="E32" s="8"/>
      <c r="F32" s="7" t="str">
        <f>[1]INICIO!$F$7</f>
        <v>SAN XOAN TM</v>
      </c>
    </row>
    <row r="34" spans="1:6" x14ac:dyDescent="0.25">
      <c r="C34" s="5" t="s">
        <v>6</v>
      </c>
      <c r="D34" s="5"/>
      <c r="E34" s="5"/>
    </row>
    <row r="35" spans="1:6" x14ac:dyDescent="0.25">
      <c r="A35" s="10">
        <v>44877</v>
      </c>
      <c r="B35" s="9">
        <v>17</v>
      </c>
      <c r="C35" s="7" t="str">
        <f>[1]INICIO!$F$8</f>
        <v>CD DEZ PORTAS CAFÉ BAR KARLOS</v>
      </c>
      <c r="D35" s="8"/>
      <c r="E35" s="8"/>
      <c r="F35" s="7" t="str">
        <f>[1]INICIO!$F$6</f>
        <v>AFER FORMACION RABADE</v>
      </c>
    </row>
    <row r="36" spans="1:6" x14ac:dyDescent="0.25">
      <c r="A36" s="10">
        <v>44877</v>
      </c>
      <c r="B36" s="9">
        <v>16</v>
      </c>
      <c r="C36" s="7" t="str">
        <f>[1]INICIO!$F$9</f>
        <v>SD RIBADEO TM</v>
      </c>
      <c r="D36" s="8"/>
      <c r="E36" s="8"/>
      <c r="F36" s="7" t="str">
        <f>[1]INICIO!$F$5</f>
        <v>CARRASCO GARCIA CLINICA DENTAL</v>
      </c>
    </row>
    <row r="37" spans="1:6" x14ac:dyDescent="0.25">
      <c r="A37" s="10">
        <v>44878</v>
      </c>
      <c r="B37" s="9">
        <v>11</v>
      </c>
      <c r="C37" s="7" t="str">
        <f>[1]INICIO!$F$10</f>
        <v>CLUB DEPORTIVO SAN CIPRIAN</v>
      </c>
      <c r="D37" s="8"/>
      <c r="E37" s="8"/>
      <c r="F37" s="7" t="str">
        <f>[1]INICIO!$F$13</f>
        <v>CTM CORUÑA</v>
      </c>
    </row>
    <row r="38" spans="1:6" x14ac:dyDescent="0.25">
      <c r="A38" s="10">
        <v>44878</v>
      </c>
      <c r="B38" s="9">
        <v>10</v>
      </c>
      <c r="C38" s="7" t="str">
        <f>[1]INICIO!$F$11</f>
        <v>CENTRAL ASESORA FIRACRIS NARON</v>
      </c>
      <c r="D38" s="8"/>
      <c r="E38" s="8"/>
      <c r="F38" s="7" t="str">
        <f>[1]INICIO!$F$12</f>
        <v>BREOGAN OLEIROS CENTRO DE FISIOTERAPIA FISIOCAL</v>
      </c>
    </row>
    <row r="39" spans="1:6" x14ac:dyDescent="0.25">
      <c r="A39" s="10">
        <v>44878</v>
      </c>
      <c r="B39" s="9">
        <v>11</v>
      </c>
      <c r="C39" s="7" t="str">
        <f>[1]INICIO!$F$7</f>
        <v>SAN XOAN TM</v>
      </c>
      <c r="D39" s="8"/>
      <c r="E39" s="8"/>
      <c r="F39" s="7" t="str">
        <f>[1]INICIO!$F$14</f>
        <v>CAMBRE EL TEMPLE</v>
      </c>
    </row>
    <row r="41" spans="1:6" x14ac:dyDescent="0.25">
      <c r="C41" s="5" t="s">
        <v>7</v>
      </c>
      <c r="D41" s="5"/>
      <c r="E41" s="5"/>
    </row>
    <row r="42" spans="1:6" x14ac:dyDescent="0.25">
      <c r="A42" s="10">
        <v>44884</v>
      </c>
      <c r="B42" s="9">
        <v>17</v>
      </c>
      <c r="C42" s="7" t="str">
        <f>[1]INICIO!$F$14</f>
        <v>CAMBRE EL TEMPLE</v>
      </c>
      <c r="D42" s="8"/>
      <c r="E42" s="8"/>
      <c r="F42" s="7" t="str">
        <f>[1]INICIO!$F$12</f>
        <v>BREOGAN OLEIROS CENTRO DE FISIOTERAPIA FISIOCAL</v>
      </c>
    </row>
    <row r="43" spans="1:6" x14ac:dyDescent="0.25">
      <c r="A43" s="10">
        <v>44884</v>
      </c>
      <c r="B43" s="9">
        <v>17</v>
      </c>
      <c r="C43" s="7" t="str">
        <f>[1]INICIO!$F$13</f>
        <v>CTM CORUÑA</v>
      </c>
      <c r="D43" s="8"/>
      <c r="E43" s="8"/>
      <c r="F43" s="7" t="str">
        <f>[1]INICIO!$F$11</f>
        <v>CENTRAL ASESORA FIRACRIS NARON</v>
      </c>
    </row>
    <row r="44" spans="1:6" x14ac:dyDescent="0.25">
      <c r="A44" s="10">
        <v>44884</v>
      </c>
      <c r="B44" s="9">
        <v>18</v>
      </c>
      <c r="C44" s="7" t="str">
        <f>[1]INICIO!$F$5</f>
        <v>CARRASCO GARCIA CLINICA DENTAL</v>
      </c>
      <c r="D44" s="8"/>
      <c r="E44" s="8"/>
      <c r="F44" s="7" t="str">
        <f>[1]INICIO!$F$10</f>
        <v>CLUB DEPORTIVO SAN CIPRIAN</v>
      </c>
    </row>
    <row r="45" spans="1:6" x14ac:dyDescent="0.25">
      <c r="A45" s="10">
        <v>44884</v>
      </c>
      <c r="B45" s="9">
        <v>17</v>
      </c>
      <c r="C45" s="7" t="str">
        <f>[1]INICIO!$F$6</f>
        <v>AFER FORMACION RABADE</v>
      </c>
      <c r="D45" s="8"/>
      <c r="E45" s="8"/>
      <c r="F45" s="7" t="str">
        <f>[1]INICIO!$F$9</f>
        <v>SD RIBADEO TM</v>
      </c>
    </row>
    <row r="46" spans="1:6" x14ac:dyDescent="0.25">
      <c r="A46" s="10">
        <v>44885</v>
      </c>
      <c r="B46" s="9">
        <v>11</v>
      </c>
      <c r="C46" s="7" t="str">
        <f>[1]INICIO!$F$7</f>
        <v>SAN XOAN TM</v>
      </c>
      <c r="D46" s="8"/>
      <c r="E46" s="8"/>
      <c r="F46" s="7" t="str">
        <f>[1]INICIO!$F$8</f>
        <v>CD DEZ PORTAS CAFÉ BAR KARLOS</v>
      </c>
    </row>
    <row r="48" spans="1:6" x14ac:dyDescent="0.25">
      <c r="C48" s="5" t="s">
        <v>8</v>
      </c>
      <c r="D48" s="5"/>
      <c r="E48" s="5"/>
    </row>
    <row r="49" spans="1:6" x14ac:dyDescent="0.25">
      <c r="A49" s="10">
        <v>44898</v>
      </c>
      <c r="B49" s="9">
        <v>16</v>
      </c>
      <c r="C49" s="7" t="str">
        <f>[1]INICIO!$F$9</f>
        <v>SD RIBADEO TM</v>
      </c>
      <c r="D49" s="8"/>
      <c r="E49" s="8"/>
      <c r="F49" s="7" t="str">
        <f>[1]INICIO!$F$7</f>
        <v>SAN XOAN TM</v>
      </c>
    </row>
    <row r="50" spans="1:6" x14ac:dyDescent="0.25">
      <c r="A50" s="10">
        <v>44898</v>
      </c>
      <c r="B50" s="9">
        <v>17</v>
      </c>
      <c r="C50" s="7" t="str">
        <f>[1]INICIO!$F$8</f>
        <v>CD DEZ PORTAS CAFÉ BAR KARLOS</v>
      </c>
      <c r="D50" s="8"/>
      <c r="E50" s="8"/>
      <c r="F50" s="7" t="str">
        <f>[1]INICIO!$F$14</f>
        <v>CAMBRE EL TEMPLE</v>
      </c>
    </row>
    <row r="51" spans="1:6" x14ac:dyDescent="0.25">
      <c r="A51" s="10">
        <v>44899</v>
      </c>
      <c r="B51" s="9">
        <v>11</v>
      </c>
      <c r="C51" s="7" t="str">
        <f>[1]INICIO!$F$10</f>
        <v>CLUB DEPORTIVO SAN CIPRIAN</v>
      </c>
      <c r="D51" s="8"/>
      <c r="E51" s="8"/>
      <c r="F51" s="7" t="str">
        <f>[1]INICIO!$F$6</f>
        <v>AFER FORMACION RABADE</v>
      </c>
    </row>
    <row r="52" spans="1:6" x14ac:dyDescent="0.25">
      <c r="A52" s="10">
        <v>44899</v>
      </c>
      <c r="B52" s="9">
        <v>10</v>
      </c>
      <c r="C52" s="7" t="str">
        <f>[1]INICIO!$F$11</f>
        <v>CENTRAL ASESORA FIRACRIS NARON</v>
      </c>
      <c r="D52" s="8"/>
      <c r="E52" s="8"/>
      <c r="F52" s="7" t="str">
        <f>[1]INICIO!$F$5</f>
        <v>CARRASCO GARCIA CLINICA DENTAL</v>
      </c>
    </row>
    <row r="53" spans="1:6" x14ac:dyDescent="0.25">
      <c r="A53" s="10">
        <v>44898</v>
      </c>
      <c r="B53" s="9">
        <v>17</v>
      </c>
      <c r="C53" s="7" t="str">
        <f>[1]INICIO!$F$12</f>
        <v>BREOGAN OLEIROS CENTRO DE FISIOTERAPIA FISIOCAL</v>
      </c>
      <c r="D53" s="8"/>
      <c r="E53" s="8"/>
      <c r="F53" s="7" t="str">
        <f>[1]INICIO!$F$13</f>
        <v>CTM CORUÑA</v>
      </c>
    </row>
    <row r="55" spans="1:6" x14ac:dyDescent="0.25">
      <c r="C55" s="5" t="s">
        <v>9</v>
      </c>
      <c r="D55" s="5"/>
      <c r="E55" s="5"/>
    </row>
    <row r="56" spans="1:6" x14ac:dyDescent="0.25">
      <c r="A56" s="10">
        <v>44912</v>
      </c>
      <c r="B56" s="9">
        <v>18</v>
      </c>
      <c r="C56" s="7" t="str">
        <f>[1]INICIO!$F$5</f>
        <v>CARRASCO GARCIA CLINICA DENTAL</v>
      </c>
      <c r="D56" s="8"/>
      <c r="E56" s="8"/>
      <c r="F56" s="7" t="str">
        <f>[1]INICIO!$F$12</f>
        <v>BREOGAN OLEIROS CENTRO DE FISIOTERAPIA FISIOCAL</v>
      </c>
    </row>
    <row r="57" spans="1:6" x14ac:dyDescent="0.25">
      <c r="A57" s="10">
        <v>44912</v>
      </c>
      <c r="B57" s="9">
        <v>17</v>
      </c>
      <c r="C57" s="7" t="str">
        <f>[1]INICIO!$F$6</f>
        <v>AFER FORMACION RABADE</v>
      </c>
      <c r="D57" s="8"/>
      <c r="E57" s="8"/>
      <c r="F57" s="7" t="str">
        <f>[1]INICIO!$F$11</f>
        <v>CENTRAL ASESORA FIRACRIS NARON</v>
      </c>
    </row>
    <row r="58" spans="1:6" x14ac:dyDescent="0.25">
      <c r="A58" s="10">
        <v>44912</v>
      </c>
      <c r="B58" s="9">
        <v>17</v>
      </c>
      <c r="C58" s="7" t="str">
        <f>[1]INICIO!$F$14</f>
        <v>CAMBRE EL TEMPLE</v>
      </c>
      <c r="D58" s="8"/>
      <c r="E58" s="8"/>
      <c r="F58" s="7" t="str">
        <f>[1]INICIO!$F$13</f>
        <v>CTM CORUÑA</v>
      </c>
    </row>
    <row r="59" spans="1:6" x14ac:dyDescent="0.25">
      <c r="A59" s="10">
        <v>44913</v>
      </c>
      <c r="B59" s="9">
        <v>11</v>
      </c>
      <c r="C59" s="7" t="str">
        <f>[1]INICIO!$F$7</f>
        <v>SAN XOAN TM</v>
      </c>
      <c r="D59" s="8"/>
      <c r="E59" s="8"/>
      <c r="F59" s="7" t="str">
        <f>[1]INICIO!$F$10</f>
        <v>CLUB DEPORTIVO SAN CIPRIAN</v>
      </c>
    </row>
    <row r="60" spans="1:6" x14ac:dyDescent="0.25">
      <c r="A60" s="10">
        <v>44913</v>
      </c>
      <c r="B60" s="9">
        <v>17</v>
      </c>
      <c r="C60" s="7" t="str">
        <f>[1]INICIO!$F$8</f>
        <v>CD DEZ PORTAS CAFÉ BAR KARLOS</v>
      </c>
      <c r="D60" s="8"/>
      <c r="E60" s="8"/>
      <c r="F60" s="7" t="str">
        <f>[1]INICIO!$F$9</f>
        <v>SD RIBADEO TM</v>
      </c>
    </row>
    <row r="62" spans="1:6" x14ac:dyDescent="0.25">
      <c r="C62" s="5" t="s">
        <v>10</v>
      </c>
      <c r="D62" s="5"/>
      <c r="E62" s="5"/>
    </row>
    <row r="63" spans="1:6" x14ac:dyDescent="0.25">
      <c r="A63" s="10">
        <v>44576</v>
      </c>
      <c r="B63" s="9">
        <v>11</v>
      </c>
      <c r="C63" s="7" t="str">
        <f>[1]INICIO!$F$10</f>
        <v>CLUB DEPORTIVO SAN CIPRIAN</v>
      </c>
      <c r="D63" s="8"/>
      <c r="E63" s="8"/>
      <c r="F63" s="7" t="str">
        <f>[1]INICIO!$F$8</f>
        <v>CD DEZ PORTAS CAFÉ BAR KARLOS</v>
      </c>
    </row>
    <row r="64" spans="1:6" x14ac:dyDescent="0.25">
      <c r="A64" s="10">
        <v>44576</v>
      </c>
      <c r="B64" s="9">
        <v>10</v>
      </c>
      <c r="C64" s="7" t="str">
        <f>[1]INICIO!$F$11</f>
        <v>CENTRAL ASESORA FIRACRIS NARON</v>
      </c>
      <c r="D64" s="8"/>
      <c r="E64" s="8"/>
      <c r="F64" s="7" t="str">
        <f>[1]INICIO!$F$7</f>
        <v>SAN XOAN TM</v>
      </c>
    </row>
    <row r="65" spans="1:6" x14ac:dyDescent="0.25">
      <c r="A65" s="10">
        <v>44575</v>
      </c>
      <c r="B65" s="9">
        <v>17</v>
      </c>
      <c r="C65" s="7" t="str">
        <f>[1]INICIO!$F$12</f>
        <v>BREOGAN OLEIROS CENTRO DE FISIOTERAPIA FISIOCAL</v>
      </c>
      <c r="D65" s="8"/>
      <c r="E65" s="8"/>
      <c r="F65" s="7" t="str">
        <f>[1]INICIO!$F$6</f>
        <v>AFER FORMACION RABADE</v>
      </c>
    </row>
    <row r="66" spans="1:6" x14ac:dyDescent="0.25">
      <c r="A66" s="10">
        <v>44575</v>
      </c>
      <c r="B66" s="9">
        <v>16</v>
      </c>
      <c r="C66" s="7" t="str">
        <f>[1]INICIO!$F$9</f>
        <v>SD RIBADEO TM</v>
      </c>
      <c r="D66" s="8"/>
      <c r="E66" s="8"/>
      <c r="F66" s="7" t="str">
        <f>[1]INICIO!$F$14</f>
        <v>CAMBRE EL TEMPLE</v>
      </c>
    </row>
    <row r="67" spans="1:6" x14ac:dyDescent="0.25">
      <c r="A67" s="10">
        <v>44575</v>
      </c>
      <c r="B67" s="9">
        <v>17</v>
      </c>
      <c r="C67" s="7" t="str">
        <f>[1]INICIO!$F$13</f>
        <v>CTM CORUÑA</v>
      </c>
      <c r="D67" s="8"/>
      <c r="E67" s="8"/>
      <c r="F67" s="7" t="str">
        <f>[1]INICIO!$F$5</f>
        <v>CARRASCO GARCIA CLINICA DENTAL</v>
      </c>
    </row>
    <row r="69" spans="1:6" x14ac:dyDescent="0.25">
      <c r="C69" s="5" t="s">
        <v>11</v>
      </c>
    </row>
    <row r="70" spans="1:6" x14ac:dyDescent="0.25">
      <c r="A70" s="10">
        <v>44582</v>
      </c>
      <c r="B70" s="9">
        <v>17</v>
      </c>
      <c r="C70" s="7" t="str">
        <f>[1]INICIO!$F$14</f>
        <v>CAMBRE EL TEMPLE</v>
      </c>
      <c r="D70" s="8"/>
      <c r="E70" s="8"/>
      <c r="F70" s="7" t="str">
        <f>[1]INICIO!$F$5</f>
        <v>CARRASCO GARCIA CLINICA DENTAL</v>
      </c>
    </row>
    <row r="71" spans="1:6" x14ac:dyDescent="0.25">
      <c r="A71" s="10">
        <v>44582</v>
      </c>
      <c r="B71" s="9">
        <v>17</v>
      </c>
      <c r="C71" s="7" t="str">
        <f>[1]INICIO!$F$13</f>
        <v>CTM CORUÑA</v>
      </c>
      <c r="D71" s="8"/>
      <c r="E71" s="8"/>
      <c r="F71" s="7" t="str">
        <f>[1]INICIO!$F$6</f>
        <v>AFER FORMACION RABADE</v>
      </c>
    </row>
    <row r="72" spans="1:6" x14ac:dyDescent="0.25">
      <c r="A72" s="10">
        <v>44582</v>
      </c>
      <c r="B72" s="9">
        <v>17</v>
      </c>
      <c r="C72" s="7" t="str">
        <f>[1]INICIO!$F$12</f>
        <v>BREOGAN OLEIROS CENTRO DE FISIOTERAPIA FISIOCAL</v>
      </c>
      <c r="D72" s="8"/>
      <c r="E72" s="8"/>
      <c r="F72" s="7" t="str">
        <f>[1]INICIO!$F$7</f>
        <v>SAN XOAN TM</v>
      </c>
    </row>
    <row r="73" spans="1:6" x14ac:dyDescent="0.25">
      <c r="A73" s="10">
        <v>44583</v>
      </c>
      <c r="B73" s="9">
        <v>10</v>
      </c>
      <c r="C73" s="7" t="str">
        <f>[1]INICIO!$F$11</f>
        <v>CENTRAL ASESORA FIRACRIS NARON</v>
      </c>
      <c r="D73" s="8"/>
      <c r="E73" s="8"/>
      <c r="F73" s="7" t="str">
        <f>[1]INICIO!$F$8</f>
        <v>CD DEZ PORTAS CAFÉ BAR KARLOS</v>
      </c>
    </row>
    <row r="74" spans="1:6" x14ac:dyDescent="0.25">
      <c r="A74" s="10">
        <v>44583</v>
      </c>
      <c r="B74" s="9">
        <v>11</v>
      </c>
      <c r="C74" s="7" t="str">
        <f>[1]INICIO!$F$10</f>
        <v>CLUB DEPORTIVO SAN CIPRIAN</v>
      </c>
      <c r="D74" s="8"/>
      <c r="E74" s="8"/>
      <c r="F74" s="7" t="str">
        <f>[1]INICIO!$F$9</f>
        <v>SD RIBADEO TM</v>
      </c>
    </row>
    <row r="76" spans="1:6" x14ac:dyDescent="0.25">
      <c r="C76" s="5" t="s">
        <v>12</v>
      </c>
      <c r="D76" s="5"/>
      <c r="E76" s="5"/>
    </row>
    <row r="77" spans="1:6" x14ac:dyDescent="0.25">
      <c r="A77" s="10">
        <v>44589</v>
      </c>
      <c r="B77" s="9">
        <v>16</v>
      </c>
      <c r="C77" s="7" t="str">
        <f>[1]INICIO!$F$9</f>
        <v>SD RIBADEO TM</v>
      </c>
      <c r="D77" s="8"/>
      <c r="E77" s="8"/>
      <c r="F77" s="7" t="str">
        <f>[1]INICIO!$F$11</f>
        <v>CENTRAL ASESORA FIRACRIS NARON</v>
      </c>
    </row>
    <row r="78" spans="1:6" x14ac:dyDescent="0.25">
      <c r="A78" s="10">
        <v>44590</v>
      </c>
      <c r="B78" s="9">
        <v>11</v>
      </c>
      <c r="C78" s="7" t="str">
        <f>[1]INICIO!$F$10</f>
        <v>CLUB DEPORTIVO SAN CIPRIAN</v>
      </c>
      <c r="D78" s="8"/>
      <c r="E78" s="8"/>
      <c r="F78" s="7" t="str">
        <f>[1]INICIO!$F$14</f>
        <v>CAMBRE EL TEMPLE</v>
      </c>
    </row>
    <row r="79" spans="1:6" x14ac:dyDescent="0.25">
      <c r="A79" s="10">
        <v>44589</v>
      </c>
      <c r="B79" s="9">
        <v>17</v>
      </c>
      <c r="C79" s="7" t="str">
        <f>[1]INICIO!$F$8</f>
        <v>CD DEZ PORTAS CAFÉ BAR KARLOS</v>
      </c>
      <c r="D79" s="8"/>
      <c r="E79" s="8"/>
      <c r="F79" s="7" t="str">
        <f>[1]INICIO!$F$12</f>
        <v>BREOGAN OLEIROS CENTRO DE FISIOTERAPIA FISIOCAL</v>
      </c>
    </row>
    <row r="80" spans="1:6" x14ac:dyDescent="0.25">
      <c r="A80" s="10">
        <v>44590</v>
      </c>
      <c r="B80" s="9">
        <v>11</v>
      </c>
      <c r="C80" s="7" t="str">
        <f>[1]INICIO!$F$7</f>
        <v>SAN XOAN TM</v>
      </c>
      <c r="D80" s="8"/>
      <c r="E80" s="8"/>
      <c r="F80" s="7" t="str">
        <f>[1]INICIO!$F$13</f>
        <v>CTM CORUÑA</v>
      </c>
    </row>
    <row r="81" spans="1:6" x14ac:dyDescent="0.25">
      <c r="A81" s="10">
        <v>44589</v>
      </c>
      <c r="B81" s="9">
        <v>17</v>
      </c>
      <c r="C81" s="7" t="str">
        <f>[1]INICIO!$F$6</f>
        <v>AFER FORMACION RABADE</v>
      </c>
      <c r="D81" s="8"/>
      <c r="E81" s="8"/>
      <c r="F81" s="7" t="str">
        <f>[1]INICIO!$F$5</f>
        <v>CARRASCO GARCIA CLINICA DENTAL</v>
      </c>
    </row>
    <row r="83" spans="1:6" x14ac:dyDescent="0.25">
      <c r="C83" s="5" t="s">
        <v>13</v>
      </c>
      <c r="D83" s="5"/>
      <c r="E83" s="5"/>
    </row>
    <row r="84" spans="1:6" x14ac:dyDescent="0.25">
      <c r="A84" s="10">
        <v>44596</v>
      </c>
      <c r="B84" s="9">
        <v>18</v>
      </c>
      <c r="C84" s="7" t="str">
        <f>[1]INICIO!$F$5</f>
        <v>CARRASCO GARCIA CLINICA DENTAL</v>
      </c>
      <c r="D84" s="8"/>
      <c r="E84" s="8"/>
      <c r="F84" s="7" t="str">
        <f>[1]INICIO!$F$7</f>
        <v>SAN XOAN TM</v>
      </c>
    </row>
    <row r="85" spans="1:6" x14ac:dyDescent="0.25">
      <c r="A85" s="10">
        <v>44596</v>
      </c>
      <c r="B85" s="9">
        <v>17</v>
      </c>
      <c r="C85" s="7" t="str">
        <f>[1]INICIO!$F$13</f>
        <v>CTM CORUÑA</v>
      </c>
      <c r="D85" s="8"/>
      <c r="E85" s="8"/>
      <c r="F85" s="7" t="str">
        <f>[1]INICIO!$F$8</f>
        <v>CD DEZ PORTAS CAFÉ BAR KARLOS</v>
      </c>
    </row>
    <row r="86" spans="1:6" x14ac:dyDescent="0.25">
      <c r="A86" s="10">
        <v>44596</v>
      </c>
      <c r="B86" s="9">
        <v>17</v>
      </c>
      <c r="C86" s="7" t="str">
        <f>[1]INICIO!$F$14</f>
        <v>CAMBRE EL TEMPLE</v>
      </c>
      <c r="D86" s="8"/>
      <c r="E86" s="8"/>
      <c r="F86" s="7" t="str">
        <f>[1]INICIO!$F$6</f>
        <v>AFER FORMACION RABADE</v>
      </c>
    </row>
    <row r="87" spans="1:6" x14ac:dyDescent="0.25">
      <c r="A87" s="10">
        <v>44596</v>
      </c>
      <c r="B87" s="9">
        <v>17</v>
      </c>
      <c r="C87" s="7" t="str">
        <f>[1]INICIO!$F$12</f>
        <v>BREOGAN OLEIROS CENTRO DE FISIOTERAPIA FISIOCAL</v>
      </c>
      <c r="D87" s="8"/>
      <c r="E87" s="8"/>
      <c r="F87" s="7" t="str">
        <f>[1]INICIO!$F$9</f>
        <v>SD RIBADEO TM</v>
      </c>
    </row>
    <row r="88" spans="1:6" x14ac:dyDescent="0.25">
      <c r="A88" s="10">
        <v>44597</v>
      </c>
      <c r="B88" s="9">
        <v>10</v>
      </c>
      <c r="C88" s="7" t="str">
        <f>[1]INICIO!$F$11</f>
        <v>CENTRAL ASESORA FIRACRIS NARON</v>
      </c>
      <c r="D88" s="8"/>
      <c r="E88" s="8"/>
      <c r="F88" s="7" t="str">
        <f>[1]INICIO!$F$10</f>
        <v>CLUB DEPORTIVO SAN CIPRIAN</v>
      </c>
    </row>
    <row r="90" spans="1:6" x14ac:dyDescent="0.25">
      <c r="C90" s="5" t="s">
        <v>14</v>
      </c>
      <c r="D90" s="5"/>
      <c r="E90" s="5"/>
    </row>
    <row r="91" spans="1:6" x14ac:dyDescent="0.25">
      <c r="A91" s="10">
        <v>44604</v>
      </c>
      <c r="B91" s="9">
        <v>11</v>
      </c>
      <c r="C91" s="7" t="str">
        <f>[1]INICIO!$F$10</f>
        <v>CLUB DEPORTIVO SAN CIPRIAN</v>
      </c>
      <c r="D91" s="8"/>
      <c r="E91" s="8"/>
      <c r="F91" s="7" t="str">
        <f>[1]INICIO!$F$12</f>
        <v>BREOGAN OLEIROS CENTRO DE FISIOTERAPIA FISIOCAL</v>
      </c>
    </row>
    <row r="92" spans="1:6" x14ac:dyDescent="0.25">
      <c r="A92" s="10">
        <v>44603</v>
      </c>
      <c r="B92" s="9">
        <v>16</v>
      </c>
      <c r="C92" s="7" t="str">
        <f>[1]INICIO!$F$9</f>
        <v>SD RIBADEO TM</v>
      </c>
      <c r="D92" s="8"/>
      <c r="E92" s="8"/>
      <c r="F92" s="7" t="str">
        <f>[1]INICIO!$F$13</f>
        <v>CTM CORUÑA</v>
      </c>
    </row>
    <row r="93" spans="1:6" x14ac:dyDescent="0.25">
      <c r="A93" s="10">
        <v>44603</v>
      </c>
      <c r="B93" s="9">
        <v>17</v>
      </c>
      <c r="C93" s="7" t="str">
        <f>[1]INICIO!$F$8</f>
        <v>CD DEZ PORTAS CAFÉ BAR KARLOS</v>
      </c>
      <c r="D93" s="8"/>
      <c r="E93" s="8"/>
      <c r="F93" s="7" t="str">
        <f>[1]INICIO!$F$5</f>
        <v>CARRASCO GARCIA CLINICA DENTAL</v>
      </c>
    </row>
    <row r="94" spans="1:6" x14ac:dyDescent="0.25">
      <c r="A94" s="10">
        <v>44604</v>
      </c>
      <c r="B94" s="9">
        <v>10</v>
      </c>
      <c r="C94" s="7" t="str">
        <f>[1]INICIO!$F$11</f>
        <v>CENTRAL ASESORA FIRACRIS NARON</v>
      </c>
      <c r="D94" s="8"/>
      <c r="E94" s="8"/>
      <c r="F94" s="7" t="str">
        <f>[1]INICIO!$F$14</f>
        <v>CAMBRE EL TEMPLE</v>
      </c>
    </row>
    <row r="95" spans="1:6" x14ac:dyDescent="0.25">
      <c r="A95" s="10">
        <v>44604</v>
      </c>
      <c r="B95" s="9">
        <v>11</v>
      </c>
      <c r="C95" s="7" t="str">
        <f>[1]INICIO!$F$7</f>
        <v>SAN XOAN TM</v>
      </c>
      <c r="D95" s="8"/>
      <c r="E95" s="8"/>
      <c r="F95" s="7" t="str">
        <f>[1]INICIO!$F$6</f>
        <v>AFER FORMACION RABADE</v>
      </c>
    </row>
    <row r="97" spans="1:6" x14ac:dyDescent="0.25">
      <c r="C97" s="5" t="s">
        <v>15</v>
      </c>
      <c r="D97" s="5"/>
      <c r="E97" s="5"/>
    </row>
    <row r="98" spans="1:6" x14ac:dyDescent="0.25">
      <c r="A98" s="10">
        <v>44610</v>
      </c>
      <c r="B98" s="9">
        <v>17</v>
      </c>
      <c r="C98" s="7" t="str">
        <f>[1]INICIO!$F$6</f>
        <v>AFER FORMACION RABADE</v>
      </c>
      <c r="D98" s="8"/>
      <c r="E98" s="8"/>
      <c r="F98" s="7" t="str">
        <f>[1]INICIO!$F$8</f>
        <v>CD DEZ PORTAS CAFÉ BAR KARLOS</v>
      </c>
    </row>
    <row r="99" spans="1:6" x14ac:dyDescent="0.25">
      <c r="A99" s="10">
        <v>44610</v>
      </c>
      <c r="B99" s="9">
        <v>18</v>
      </c>
      <c r="C99" s="7" t="str">
        <f>[1]INICIO!$F$5</f>
        <v>CARRASCO GARCIA CLINICA DENTAL</v>
      </c>
      <c r="D99" s="8"/>
      <c r="E99" s="8"/>
      <c r="F99" s="7" t="str">
        <f>[1]INICIO!$F$9</f>
        <v>SD RIBADEO TM</v>
      </c>
    </row>
    <row r="100" spans="1:6" x14ac:dyDescent="0.25">
      <c r="A100" s="10">
        <v>44610</v>
      </c>
      <c r="B100" s="9">
        <v>17</v>
      </c>
      <c r="C100" s="7" t="str">
        <f>[1]INICIO!$F$13</f>
        <v>CTM CORUÑA</v>
      </c>
      <c r="D100" s="8"/>
      <c r="E100" s="8"/>
      <c r="F100" s="7" t="str">
        <f>[1]INICIO!$F$10</f>
        <v>CLUB DEPORTIVO SAN CIPRIAN</v>
      </c>
    </row>
    <row r="101" spans="1:6" x14ac:dyDescent="0.25">
      <c r="A101" s="10">
        <v>44610</v>
      </c>
      <c r="B101" s="9">
        <v>17</v>
      </c>
      <c r="C101" s="7" t="str">
        <f>[1]INICIO!$F$12</f>
        <v>BREOGAN OLEIROS CENTRO DE FISIOTERAPIA FISIOCAL</v>
      </c>
      <c r="D101" s="8"/>
      <c r="E101" s="8"/>
      <c r="F101" s="7" t="str">
        <f>[1]INICIO!$F$11</f>
        <v>CENTRAL ASESORA FIRACRIS NARON</v>
      </c>
    </row>
    <row r="102" spans="1:6" x14ac:dyDescent="0.25">
      <c r="A102" s="10">
        <v>44610</v>
      </c>
      <c r="B102" s="9">
        <v>17</v>
      </c>
      <c r="C102" s="7" t="str">
        <f>[1]INICIO!$F$14</f>
        <v>CAMBRE EL TEMPLE</v>
      </c>
      <c r="D102" s="8"/>
      <c r="E102" s="8"/>
      <c r="F102" s="7" t="str">
        <f>[1]INICIO!$F$7</f>
        <v>SAN XOAN TM</v>
      </c>
    </row>
    <row r="104" spans="1:6" x14ac:dyDescent="0.25">
      <c r="C104" s="5" t="s">
        <v>16</v>
      </c>
      <c r="D104" s="5"/>
      <c r="E104" s="5"/>
    </row>
    <row r="105" spans="1:6" x14ac:dyDescent="0.25">
      <c r="A105" s="10">
        <v>44617</v>
      </c>
      <c r="B105" s="9">
        <v>17</v>
      </c>
      <c r="C105" s="7" t="str">
        <f>[1]INICIO!$F$12</f>
        <v>BREOGAN OLEIROS CENTRO DE FISIOTERAPIA FISIOCAL</v>
      </c>
      <c r="D105" s="8"/>
      <c r="E105" s="8"/>
      <c r="F105" s="7" t="str">
        <f>[1]INICIO!$F$14</f>
        <v>CAMBRE EL TEMPLE</v>
      </c>
    </row>
    <row r="106" spans="1:6" x14ac:dyDescent="0.25">
      <c r="A106" s="10">
        <v>44618</v>
      </c>
      <c r="B106" s="9">
        <v>10</v>
      </c>
      <c r="C106" s="7" t="str">
        <f>[1]INICIO!$F$11</f>
        <v>CENTRAL ASESORA FIRACRIS NARON</v>
      </c>
      <c r="D106" s="8"/>
      <c r="E106" s="8"/>
      <c r="F106" s="7" t="str">
        <f>[1]INICIO!$F$13</f>
        <v>CTM CORUÑA</v>
      </c>
    </row>
    <row r="107" spans="1:6" x14ac:dyDescent="0.25">
      <c r="A107" s="10">
        <v>44618</v>
      </c>
      <c r="B107" s="9">
        <v>11</v>
      </c>
      <c r="C107" s="7" t="str">
        <f>[1]INICIO!$F$10</f>
        <v>CLUB DEPORTIVO SAN CIPRIAN</v>
      </c>
      <c r="D107" s="8"/>
      <c r="E107" s="8"/>
      <c r="F107" s="7" t="str">
        <f>[1]INICIO!$F$5</f>
        <v>CARRASCO GARCIA CLINICA DENTAL</v>
      </c>
    </row>
    <row r="108" spans="1:6" x14ac:dyDescent="0.25">
      <c r="A108" s="10">
        <v>44617</v>
      </c>
      <c r="B108" s="9">
        <v>16</v>
      </c>
      <c r="C108" s="7" t="str">
        <f>[1]INICIO!$F$9</f>
        <v>SD RIBADEO TM</v>
      </c>
      <c r="D108" s="8"/>
      <c r="E108" s="8"/>
      <c r="F108" s="7" t="str">
        <f>[1]INICIO!$F$6</f>
        <v>AFER FORMACION RABADE</v>
      </c>
    </row>
    <row r="109" spans="1:6" x14ac:dyDescent="0.25">
      <c r="A109" s="10">
        <v>44617</v>
      </c>
      <c r="B109" s="9">
        <v>17</v>
      </c>
      <c r="C109" s="7" t="str">
        <f>[1]INICIO!$F$8</f>
        <v>CD DEZ PORTAS CAFÉ BAR KARLOS</v>
      </c>
      <c r="D109" s="8"/>
      <c r="E109" s="8"/>
      <c r="F109" s="7" t="str">
        <f>[1]INICIO!$F$7</f>
        <v>SAN XOAN TM</v>
      </c>
    </row>
    <row r="111" spans="1:6" x14ac:dyDescent="0.25">
      <c r="C111" s="5" t="s">
        <v>17</v>
      </c>
      <c r="D111" s="5"/>
      <c r="E111" s="5"/>
    </row>
    <row r="112" spans="1:6" x14ac:dyDescent="0.25">
      <c r="A112" s="10">
        <v>44625</v>
      </c>
      <c r="B112" s="9">
        <v>11</v>
      </c>
      <c r="C112" s="7" t="str">
        <f>[1]INICIO!$F$7</f>
        <v>SAN XOAN TM</v>
      </c>
      <c r="D112" s="8"/>
      <c r="E112" s="8"/>
      <c r="F112" s="7" t="str">
        <f>[1]INICIO!$F$9</f>
        <v>SD RIBADEO TM</v>
      </c>
    </row>
    <row r="113" spans="1:6" x14ac:dyDescent="0.25">
      <c r="A113" s="10">
        <v>44624</v>
      </c>
      <c r="B113" s="9">
        <v>17</v>
      </c>
      <c r="C113" s="7" t="str">
        <f>[1]INICIO!$F$14</f>
        <v>CAMBRE EL TEMPLE</v>
      </c>
      <c r="D113" s="8"/>
      <c r="E113" s="8"/>
      <c r="F113" s="7" t="str">
        <f>[1]INICIO!$F$8</f>
        <v>CD DEZ PORTAS CAFÉ BAR KARLOS</v>
      </c>
    </row>
    <row r="114" spans="1:6" x14ac:dyDescent="0.25">
      <c r="A114" s="10">
        <v>44624</v>
      </c>
      <c r="B114" s="9">
        <v>17</v>
      </c>
      <c r="C114" s="7" t="str">
        <f>[1]INICIO!$F$6</f>
        <v>AFER FORMACION RABADE</v>
      </c>
      <c r="D114" s="8"/>
      <c r="E114" s="8"/>
      <c r="F114" s="7" t="str">
        <f>[1]INICIO!$F$10</f>
        <v>CLUB DEPORTIVO SAN CIPRIAN</v>
      </c>
    </row>
    <row r="115" spans="1:6" x14ac:dyDescent="0.25">
      <c r="A115" s="10">
        <v>44624</v>
      </c>
      <c r="B115" s="9">
        <v>18</v>
      </c>
      <c r="C115" s="7" t="str">
        <f>[1]INICIO!$F$5</f>
        <v>CARRASCO GARCIA CLINICA DENTAL</v>
      </c>
      <c r="D115" s="8"/>
      <c r="E115" s="8"/>
      <c r="F115" s="7" t="str">
        <f>[1]INICIO!$F$11</f>
        <v>CENTRAL ASESORA FIRACRIS NARON</v>
      </c>
    </row>
    <row r="116" spans="1:6" x14ac:dyDescent="0.25">
      <c r="A116" s="10">
        <v>44624</v>
      </c>
      <c r="B116" s="9">
        <v>17</v>
      </c>
      <c r="C116" s="7" t="str">
        <f>[1]INICIO!$F$13</f>
        <v>CTM CORUÑA</v>
      </c>
      <c r="D116" s="8"/>
      <c r="E116" s="8"/>
      <c r="F116" s="7" t="str">
        <f>[1]INICIO!$F$12</f>
        <v>BREOGAN OLEIROS CENTRO DE FISIOTERAPIA FISIOCAL</v>
      </c>
    </row>
    <row r="118" spans="1:6" x14ac:dyDescent="0.25">
      <c r="C118" s="5" t="s">
        <v>18</v>
      </c>
      <c r="D118" s="5"/>
      <c r="E118" s="5"/>
    </row>
    <row r="119" spans="1:6" x14ac:dyDescent="0.25">
      <c r="A119" s="10">
        <v>44631</v>
      </c>
      <c r="B119" s="9">
        <v>17</v>
      </c>
      <c r="C119" s="7" t="str">
        <f>[1]INICIO!$F$12</f>
        <v>BREOGAN OLEIROS CENTRO DE FISIOTERAPIA FISIOCAL</v>
      </c>
      <c r="D119" s="8"/>
      <c r="E119" s="8"/>
      <c r="F119" s="7" t="str">
        <f>[1]INICIO!$F$5</f>
        <v>CARRASCO GARCIA CLINICA DENTAL</v>
      </c>
    </row>
    <row r="120" spans="1:6" x14ac:dyDescent="0.25">
      <c r="A120" s="10">
        <v>44632</v>
      </c>
      <c r="B120" s="9">
        <v>10</v>
      </c>
      <c r="C120" s="7" t="str">
        <f>[1]INICIO!$F$11</f>
        <v>CENTRAL ASESORA FIRACRIS NARON</v>
      </c>
      <c r="D120" s="8"/>
      <c r="E120" s="8"/>
      <c r="F120" s="7" t="str">
        <f>[1]INICIO!$F$6</f>
        <v>AFER FORMACION RABADE</v>
      </c>
    </row>
    <row r="121" spans="1:6" x14ac:dyDescent="0.25">
      <c r="A121" s="10">
        <v>44631</v>
      </c>
      <c r="B121" s="9">
        <v>17</v>
      </c>
      <c r="C121" s="7" t="str">
        <f>[1]INICIO!$F$13</f>
        <v>CTM CORUÑA</v>
      </c>
      <c r="D121" s="8"/>
      <c r="E121" s="8"/>
      <c r="F121" s="7" t="str">
        <f>[1]INICIO!$F$14</f>
        <v>CAMBRE EL TEMPLE</v>
      </c>
    </row>
    <row r="122" spans="1:6" x14ac:dyDescent="0.25">
      <c r="A122" s="10">
        <v>44632</v>
      </c>
      <c r="B122" s="9">
        <v>11</v>
      </c>
      <c r="C122" s="7" t="str">
        <f>[1]INICIO!$F$10</f>
        <v>CLUB DEPORTIVO SAN CIPRIAN</v>
      </c>
      <c r="D122" s="8"/>
      <c r="E122" s="8"/>
      <c r="F122" s="7" t="str">
        <f>[1]INICIO!$F$7</f>
        <v>SAN XOAN TM</v>
      </c>
    </row>
    <row r="123" spans="1:6" x14ac:dyDescent="0.25">
      <c r="A123" s="10">
        <v>44631</v>
      </c>
      <c r="B123" s="9">
        <v>16</v>
      </c>
      <c r="C123" s="7" t="str">
        <f>[1]INICIO!$F$9</f>
        <v>SD RIBADEO TM</v>
      </c>
      <c r="D123" s="8"/>
      <c r="E123" s="8"/>
      <c r="F123" s="7" t="str">
        <f>[1]INICIO!$F$8</f>
        <v>CD DEZ PORTAS CAFÉ BAR KARLOS</v>
      </c>
    </row>
    <row r="125" spans="1:6" x14ac:dyDescent="0.25">
      <c r="C125" s="5" t="s">
        <v>19</v>
      </c>
      <c r="D125" s="5"/>
      <c r="E125" s="5"/>
    </row>
    <row r="126" spans="1:6" x14ac:dyDescent="0.25">
      <c r="A126" s="10">
        <v>44652</v>
      </c>
      <c r="B126" s="9">
        <v>17</v>
      </c>
      <c r="C126" s="7" t="str">
        <f>[1]INICIO!$F$8</f>
        <v>CD DEZ PORTAS CAFÉ BAR KARLOS</v>
      </c>
      <c r="D126" s="8"/>
      <c r="E126" s="8"/>
      <c r="F126" s="7" t="str">
        <f>[1]INICIO!$F$10</f>
        <v>CLUB DEPORTIVO SAN CIPRIAN</v>
      </c>
    </row>
    <row r="127" spans="1:6" x14ac:dyDescent="0.25">
      <c r="A127" s="10">
        <v>44653</v>
      </c>
      <c r="B127" s="9">
        <v>11</v>
      </c>
      <c r="C127" s="7" t="str">
        <f>[1]INICIO!$F$7</f>
        <v>SAN XOAN TM</v>
      </c>
      <c r="D127" s="8"/>
      <c r="E127" s="8"/>
      <c r="F127" s="7" t="str">
        <f>[1]INICIO!$F$11</f>
        <v>CENTRAL ASESORA FIRACRIS NARON</v>
      </c>
    </row>
    <row r="128" spans="1:6" x14ac:dyDescent="0.25">
      <c r="A128" s="10">
        <v>44652</v>
      </c>
      <c r="B128" s="9">
        <v>17</v>
      </c>
      <c r="C128" s="7" t="str">
        <f>[1]INICIO!$F$6</f>
        <v>AFER FORMACION RABADE</v>
      </c>
      <c r="D128" s="8"/>
      <c r="E128" s="8"/>
      <c r="F128" s="7" t="str">
        <f>[1]INICIO!$F$12</f>
        <v>BREOGAN OLEIROS CENTRO DE FISIOTERAPIA FISIOCAL</v>
      </c>
    </row>
    <row r="129" spans="1:6" x14ac:dyDescent="0.25">
      <c r="A129" s="10">
        <v>44652</v>
      </c>
      <c r="B129" s="9">
        <v>17</v>
      </c>
      <c r="C129" s="7" t="str">
        <f>[1]INICIO!$F$14</f>
        <v>CAMBRE EL TEMPLE</v>
      </c>
      <c r="D129" s="8"/>
      <c r="E129" s="8"/>
      <c r="F129" s="7" t="str">
        <f>[1]INICIO!$F$9</f>
        <v>SD RIBADEO TM</v>
      </c>
    </row>
    <row r="130" spans="1:6" x14ac:dyDescent="0.25">
      <c r="A130" s="10">
        <v>44652</v>
      </c>
      <c r="B130" s="9">
        <v>18</v>
      </c>
      <c r="C130" s="7" t="str">
        <f>[1]INICIO!$F$5</f>
        <v>CARRASCO GARCIA CLINICA DENTAL</v>
      </c>
      <c r="D130" s="8"/>
      <c r="E130" s="8"/>
      <c r="F130" s="7" t="str">
        <f>[1]INICIO!$F$13</f>
        <v>CTM CORUÑA</v>
      </c>
    </row>
  </sheetData>
  <mergeCells count="3">
    <mergeCell ref="C2:F2"/>
    <mergeCell ref="C3:F3"/>
    <mergeCell ref="D4:E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E1CBA-77DE-4710-B8F3-0E32989D2CAE}">
  <dimension ref="A2:F130"/>
  <sheetViews>
    <sheetView workbookViewId="0">
      <selection activeCell="C32" sqref="C32"/>
    </sheetView>
  </sheetViews>
  <sheetFormatPr baseColWidth="10" defaultRowHeight="15" x14ac:dyDescent="0.25"/>
  <cols>
    <col min="1" max="1" width="11.42578125" style="10"/>
    <col min="2" max="2" width="11.42578125" style="9"/>
    <col min="3" max="3" width="29.28515625" bestFit="1" customWidth="1"/>
    <col min="6" max="6" width="29.28515625" bestFit="1" customWidth="1"/>
  </cols>
  <sheetData>
    <row r="2" spans="1:6" ht="18" x14ac:dyDescent="0.25">
      <c r="C2" s="13" t="str">
        <f>[2]INICIO!$C$11</f>
        <v>TERCERA DIVISION MASCULINA CENTRO</v>
      </c>
      <c r="D2" s="13"/>
      <c r="E2" s="13"/>
      <c r="F2" s="13"/>
    </row>
    <row r="3" spans="1:6" ht="15.75" x14ac:dyDescent="0.25">
      <c r="A3" s="10" t="s">
        <v>20</v>
      </c>
      <c r="B3" s="9" t="s">
        <v>21</v>
      </c>
      <c r="C3" s="14" t="s">
        <v>0</v>
      </c>
      <c r="D3" s="14"/>
      <c r="E3" s="14"/>
      <c r="F3" s="14"/>
    </row>
    <row r="4" spans="1:6" x14ac:dyDescent="0.25"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44849</v>
      </c>
      <c r="B7" s="9">
        <v>17</v>
      </c>
      <c r="C7" s="7" t="str">
        <f>[2]INICIO!$F$5</f>
        <v>ARTEAL SD COMPOSTELA 1</v>
      </c>
      <c r="D7" s="8"/>
      <c r="E7" s="8"/>
      <c r="F7" s="7" t="str">
        <f>[2]INICIO!$F$14</f>
        <v>ARTEAL SD COMPOSTELA 3</v>
      </c>
    </row>
    <row r="8" spans="1:6" x14ac:dyDescent="0.25">
      <c r="A8" s="10">
        <v>44849</v>
      </c>
      <c r="B8" s="9">
        <v>17</v>
      </c>
      <c r="C8" s="7" t="str">
        <f>[2]INICIO!$F$6</f>
        <v>ARTEAL SD COMPOSTELA 2</v>
      </c>
      <c r="D8" s="8"/>
      <c r="E8" s="8"/>
      <c r="F8" s="7" t="str">
        <f>[2]INICIO!$F$13</f>
        <v>OROSO RIOS SANGIAO</v>
      </c>
    </row>
    <row r="9" spans="1:6" x14ac:dyDescent="0.25">
      <c r="A9" s="10">
        <v>44849</v>
      </c>
      <c r="B9" s="9">
        <v>17</v>
      </c>
      <c r="C9" s="7" t="str">
        <f>[2]INICIO!$F$7</f>
        <v>CHINELAS</v>
      </c>
      <c r="D9" s="8"/>
      <c r="E9" s="8"/>
      <c r="F9" s="7" t="str">
        <f>[2]INICIO!$F$12</f>
        <v>CONCELLO DE CAMBADOS</v>
      </c>
    </row>
    <row r="10" spans="1:6" x14ac:dyDescent="0.25">
      <c r="A10" s="10">
        <v>44849</v>
      </c>
      <c r="B10" s="9">
        <v>17</v>
      </c>
      <c r="C10" s="7" t="str">
        <f>[2]INICIO!$F$8</f>
        <v>AD ZAS PONCIANO NIETO</v>
      </c>
      <c r="D10" s="8"/>
      <c r="E10" s="8"/>
      <c r="F10" s="7" t="str">
        <f>[2]INICIO!$F$11</f>
        <v>CDTM TOP SPIN PAZO DE XERLIS</v>
      </c>
    </row>
    <row r="11" spans="1:6" x14ac:dyDescent="0.25">
      <c r="A11" s="10">
        <v>44849</v>
      </c>
      <c r="B11" s="9">
        <v>17</v>
      </c>
      <c r="C11" s="7" t="str">
        <f>[2]INICIO!$F$9</f>
        <v>VILAGARCIA CRAFTIUM SENIOR</v>
      </c>
      <c r="D11" s="8"/>
      <c r="E11" s="8"/>
      <c r="F11" s="7" t="str">
        <f>[2]INICIO!$F$10</f>
        <v>CTM LALIN</v>
      </c>
    </row>
    <row r="13" spans="1:6" x14ac:dyDescent="0.25">
      <c r="C13" s="5" t="s">
        <v>3</v>
      </c>
      <c r="D13" s="5"/>
      <c r="E13" s="5"/>
    </row>
    <row r="14" spans="1:6" x14ac:dyDescent="0.25">
      <c r="A14" s="10">
        <v>44856</v>
      </c>
      <c r="B14" s="9">
        <v>17</v>
      </c>
      <c r="C14" s="7" t="str">
        <f>[2]INICIO!$F$11</f>
        <v>CDTM TOP SPIN PAZO DE XERLIS</v>
      </c>
      <c r="D14" s="8"/>
      <c r="E14" s="8"/>
      <c r="F14" s="7" t="str">
        <f>[2]INICIO!$F$9</f>
        <v>VILAGARCIA CRAFTIUM SENIOR</v>
      </c>
    </row>
    <row r="15" spans="1:6" x14ac:dyDescent="0.25">
      <c r="A15" s="10">
        <v>44856</v>
      </c>
      <c r="B15" s="9">
        <v>17</v>
      </c>
      <c r="C15" s="7" t="str">
        <f>[2]INICIO!$F$14</f>
        <v>ARTEAL SD COMPOSTELA 3</v>
      </c>
      <c r="D15" s="8"/>
      <c r="E15" s="8"/>
      <c r="F15" s="7" t="str">
        <f>[2]INICIO!$F$10</f>
        <v>CTM LALIN</v>
      </c>
    </row>
    <row r="16" spans="1:6" x14ac:dyDescent="0.25">
      <c r="A16" s="10">
        <v>44856</v>
      </c>
      <c r="B16" s="9">
        <v>17</v>
      </c>
      <c r="C16" s="7" t="str">
        <f>[2]INICIO!$F$12</f>
        <v>CONCELLO DE CAMBADOS</v>
      </c>
      <c r="D16" s="8"/>
      <c r="E16" s="8"/>
      <c r="F16" s="7" t="str">
        <f>[2]INICIO!$F$8</f>
        <v>AD ZAS PONCIANO NIETO</v>
      </c>
    </row>
    <row r="17" spans="1:6" x14ac:dyDescent="0.25">
      <c r="A17" s="10">
        <v>44856</v>
      </c>
      <c r="B17" s="9">
        <v>17</v>
      </c>
      <c r="C17" s="7" t="str">
        <f>[2]INICIO!$F$13</f>
        <v>OROSO RIOS SANGIAO</v>
      </c>
      <c r="D17" s="8"/>
      <c r="E17" s="8"/>
      <c r="F17" s="7" t="str">
        <f>[2]INICIO!$F$7</f>
        <v>CHINELAS</v>
      </c>
    </row>
    <row r="18" spans="1:6" x14ac:dyDescent="0.25">
      <c r="A18" s="10">
        <v>44856</v>
      </c>
      <c r="B18" s="9">
        <v>17</v>
      </c>
      <c r="C18" s="7" t="str">
        <f>[2]INICIO!$F$5</f>
        <v>ARTEAL SD COMPOSTELA 1</v>
      </c>
      <c r="D18" s="8"/>
      <c r="E18" s="8"/>
      <c r="F18" s="7" t="str">
        <f>[2]INICIO!$F$6</f>
        <v>ARTEAL SD COMPOSTELA 2</v>
      </c>
    </row>
    <row r="20" spans="1:6" x14ac:dyDescent="0.25">
      <c r="C20" s="5" t="s">
        <v>4</v>
      </c>
      <c r="D20" s="5"/>
      <c r="E20" s="5"/>
    </row>
    <row r="21" spans="1:6" x14ac:dyDescent="0.25">
      <c r="A21" s="10">
        <v>44863</v>
      </c>
      <c r="B21" s="9">
        <v>17</v>
      </c>
      <c r="C21" s="7" t="str">
        <f>[2]INICIO!$F$7</f>
        <v>CHINELAS</v>
      </c>
      <c r="D21" s="8"/>
      <c r="E21" s="8"/>
      <c r="F21" s="7" t="str">
        <f>[2]INICIO!$F$5</f>
        <v>ARTEAL SD COMPOSTELA 1</v>
      </c>
    </row>
    <row r="22" spans="1:6" x14ac:dyDescent="0.25">
      <c r="A22" s="10">
        <v>44863</v>
      </c>
      <c r="B22" s="9">
        <v>17</v>
      </c>
      <c r="C22" s="7" t="str">
        <f>[2]INICIO!$F$8</f>
        <v>AD ZAS PONCIANO NIETO</v>
      </c>
      <c r="D22" s="8"/>
      <c r="E22" s="8"/>
      <c r="F22" s="7" t="str">
        <f>[2]INICIO!$F$13</f>
        <v>OROSO RIOS SANGIAO</v>
      </c>
    </row>
    <row r="23" spans="1:6" x14ac:dyDescent="0.25">
      <c r="A23" s="10">
        <v>44863</v>
      </c>
      <c r="B23" s="9">
        <v>17</v>
      </c>
      <c r="C23" s="7" t="str">
        <f>[2]INICIO!$F$6</f>
        <v>ARTEAL SD COMPOSTELA 2</v>
      </c>
      <c r="D23" s="8"/>
      <c r="E23" s="8"/>
      <c r="F23" s="7" t="str">
        <f>[2]INICIO!$F$14</f>
        <v>ARTEAL SD COMPOSTELA 3</v>
      </c>
    </row>
    <row r="24" spans="1:6" x14ac:dyDescent="0.25">
      <c r="A24" s="10">
        <v>44863</v>
      </c>
      <c r="B24" s="9">
        <v>17</v>
      </c>
      <c r="C24" s="7" t="str">
        <f>[2]INICIO!$F$9</f>
        <v>VILAGARCIA CRAFTIUM SENIOR</v>
      </c>
      <c r="D24" s="8"/>
      <c r="E24" s="8"/>
      <c r="F24" s="7" t="str">
        <f>[2]INICIO!$F$12</f>
        <v>CONCELLO DE CAMBADOS</v>
      </c>
    </row>
    <row r="25" spans="1:6" x14ac:dyDescent="0.25">
      <c r="A25" s="10">
        <v>44863</v>
      </c>
      <c r="B25" s="9">
        <v>17</v>
      </c>
      <c r="C25" s="7" t="str">
        <f>[2]INICIO!$F$10</f>
        <v>CTM LALIN</v>
      </c>
      <c r="D25" s="8"/>
      <c r="E25" s="8"/>
      <c r="F25" s="7" t="str">
        <f>[2]INICIO!$F$11</f>
        <v>CDTM TOP SPIN PAZO DE XERLIS</v>
      </c>
    </row>
    <row r="27" spans="1:6" x14ac:dyDescent="0.25">
      <c r="C27" s="5" t="s">
        <v>5</v>
      </c>
      <c r="D27" s="5"/>
      <c r="E27" s="5"/>
    </row>
    <row r="28" spans="1:6" x14ac:dyDescent="0.25">
      <c r="A28" s="10">
        <v>44870</v>
      </c>
      <c r="B28" s="9">
        <v>17</v>
      </c>
      <c r="C28" s="7" t="str">
        <f>[2]INICIO!$F$12</f>
        <v>CONCELLO DE CAMBADOS</v>
      </c>
      <c r="D28" s="8"/>
      <c r="E28" s="8"/>
      <c r="F28" s="7" t="str">
        <f>[2]INICIO!$F$10</f>
        <v>CTM LALIN</v>
      </c>
    </row>
    <row r="29" spans="1:6" x14ac:dyDescent="0.25">
      <c r="A29" s="10">
        <v>44870</v>
      </c>
      <c r="B29" s="9">
        <v>17</v>
      </c>
      <c r="C29" s="7" t="str">
        <f>[2]INICIO!$F$13</f>
        <v>OROSO RIOS SANGIAO</v>
      </c>
      <c r="D29" s="8"/>
      <c r="E29" s="8"/>
      <c r="F29" s="7" t="str">
        <f>[2]INICIO!$F$9</f>
        <v>VILAGARCIA CRAFTIUM SENIOR</v>
      </c>
    </row>
    <row r="30" spans="1:6" x14ac:dyDescent="0.25">
      <c r="A30" s="10">
        <v>44870</v>
      </c>
      <c r="B30" s="9">
        <v>17</v>
      </c>
      <c r="C30" s="7" t="str">
        <f>[2]INICIO!$F$5</f>
        <v>ARTEAL SD COMPOSTELA 1</v>
      </c>
      <c r="D30" s="8"/>
      <c r="E30" s="8"/>
      <c r="F30" s="7" t="str">
        <f>[2]INICIO!$F$8</f>
        <v>AD ZAS PONCIANO NIETO</v>
      </c>
    </row>
    <row r="31" spans="1:6" x14ac:dyDescent="0.25">
      <c r="A31" s="10">
        <v>44870</v>
      </c>
      <c r="B31" s="9">
        <v>17</v>
      </c>
      <c r="C31" s="7" t="str">
        <f>[2]INICIO!$F$14</f>
        <v>ARTEAL SD COMPOSTELA 3</v>
      </c>
      <c r="D31" s="8"/>
      <c r="E31" s="8"/>
      <c r="F31" s="7" t="str">
        <f>[2]INICIO!$F$11</f>
        <v>CDTM TOP SPIN PAZO DE XERLIS</v>
      </c>
    </row>
    <row r="32" spans="1:6" x14ac:dyDescent="0.25">
      <c r="A32" s="10">
        <v>44870</v>
      </c>
      <c r="B32" s="9">
        <v>17</v>
      </c>
      <c r="C32" s="7" t="str">
        <f>[2]INICIO!$F$6</f>
        <v>ARTEAL SD COMPOSTELA 2</v>
      </c>
      <c r="D32" s="8"/>
      <c r="E32" s="8"/>
      <c r="F32" s="7" t="str">
        <f>[2]INICIO!$F$7</f>
        <v>CHINELAS</v>
      </c>
    </row>
    <row r="34" spans="1:6" x14ac:dyDescent="0.25">
      <c r="C34" s="5" t="s">
        <v>6</v>
      </c>
      <c r="D34" s="5"/>
      <c r="E34" s="5"/>
    </row>
    <row r="35" spans="1:6" x14ac:dyDescent="0.25">
      <c r="A35" s="10">
        <v>44877</v>
      </c>
      <c r="B35" s="9">
        <v>17</v>
      </c>
      <c r="C35" s="7" t="str">
        <f>[2]INICIO!$F$8</f>
        <v>AD ZAS PONCIANO NIETO</v>
      </c>
      <c r="D35" s="8"/>
      <c r="E35" s="8"/>
      <c r="F35" s="7" t="str">
        <f>[2]INICIO!$F$6</f>
        <v>ARTEAL SD COMPOSTELA 2</v>
      </c>
    </row>
    <row r="36" spans="1:6" x14ac:dyDescent="0.25">
      <c r="A36" s="10">
        <v>44877</v>
      </c>
      <c r="B36" s="9">
        <v>17</v>
      </c>
      <c r="C36" s="7" t="str">
        <f>[2]INICIO!$F$9</f>
        <v>VILAGARCIA CRAFTIUM SENIOR</v>
      </c>
      <c r="D36" s="8"/>
      <c r="E36" s="8"/>
      <c r="F36" s="7" t="str">
        <f>[2]INICIO!$F$5</f>
        <v>ARTEAL SD COMPOSTELA 1</v>
      </c>
    </row>
    <row r="37" spans="1:6" x14ac:dyDescent="0.25">
      <c r="A37" s="10">
        <v>44877</v>
      </c>
      <c r="B37" s="9">
        <v>17</v>
      </c>
      <c r="C37" s="7" t="str">
        <f>[2]INICIO!$F$10</f>
        <v>CTM LALIN</v>
      </c>
      <c r="D37" s="8"/>
      <c r="E37" s="8"/>
      <c r="F37" s="7" t="str">
        <f>[2]INICIO!$F$13</f>
        <v>OROSO RIOS SANGIAO</v>
      </c>
    </row>
    <row r="38" spans="1:6" x14ac:dyDescent="0.25">
      <c r="A38" s="10">
        <v>44877</v>
      </c>
      <c r="B38" s="9">
        <v>17</v>
      </c>
      <c r="C38" s="7" t="str">
        <f>[2]INICIO!$F$11</f>
        <v>CDTM TOP SPIN PAZO DE XERLIS</v>
      </c>
      <c r="D38" s="8"/>
      <c r="E38" s="8"/>
      <c r="F38" s="7" t="str">
        <f>[2]INICIO!$F$12</f>
        <v>CONCELLO DE CAMBADOS</v>
      </c>
    </row>
    <row r="39" spans="1:6" x14ac:dyDescent="0.25">
      <c r="A39" s="10">
        <v>44877</v>
      </c>
      <c r="B39" s="9">
        <v>17</v>
      </c>
      <c r="C39" s="7" t="str">
        <f>[2]INICIO!$F$7</f>
        <v>CHINELAS</v>
      </c>
      <c r="D39" s="8"/>
      <c r="E39" s="8"/>
      <c r="F39" s="7" t="str">
        <f>[2]INICIO!$F$14</f>
        <v>ARTEAL SD COMPOSTELA 3</v>
      </c>
    </row>
    <row r="41" spans="1:6" x14ac:dyDescent="0.25">
      <c r="C41" s="5" t="s">
        <v>7</v>
      </c>
      <c r="D41" s="5"/>
      <c r="E41" s="5"/>
    </row>
    <row r="42" spans="1:6" x14ac:dyDescent="0.25">
      <c r="A42" s="10">
        <v>44884</v>
      </c>
      <c r="B42" s="9">
        <v>17</v>
      </c>
      <c r="C42" s="7" t="str">
        <f>[2]INICIO!$F$14</f>
        <v>ARTEAL SD COMPOSTELA 3</v>
      </c>
      <c r="D42" s="8"/>
      <c r="E42" s="8"/>
      <c r="F42" s="7" t="str">
        <f>[2]INICIO!$F$12</f>
        <v>CONCELLO DE CAMBADOS</v>
      </c>
    </row>
    <row r="43" spans="1:6" x14ac:dyDescent="0.25">
      <c r="A43" s="10">
        <v>44884</v>
      </c>
      <c r="B43" s="9">
        <v>17</v>
      </c>
      <c r="C43" s="7" t="str">
        <f>[2]INICIO!$F$13</f>
        <v>OROSO RIOS SANGIAO</v>
      </c>
      <c r="D43" s="8"/>
      <c r="E43" s="8"/>
      <c r="F43" s="7" t="str">
        <f>[2]INICIO!$F$11</f>
        <v>CDTM TOP SPIN PAZO DE XERLIS</v>
      </c>
    </row>
    <row r="44" spans="1:6" x14ac:dyDescent="0.25">
      <c r="A44" s="10">
        <v>44884</v>
      </c>
      <c r="B44" s="9">
        <v>17</v>
      </c>
      <c r="C44" s="7" t="str">
        <f>[2]INICIO!$F$5</f>
        <v>ARTEAL SD COMPOSTELA 1</v>
      </c>
      <c r="D44" s="8"/>
      <c r="E44" s="8"/>
      <c r="F44" s="7" t="str">
        <f>[2]INICIO!$F$10</f>
        <v>CTM LALIN</v>
      </c>
    </row>
    <row r="45" spans="1:6" x14ac:dyDescent="0.25">
      <c r="A45" s="10">
        <v>44884</v>
      </c>
      <c r="B45" s="9">
        <v>17</v>
      </c>
      <c r="C45" s="7" t="str">
        <f>[2]INICIO!$F$6</f>
        <v>ARTEAL SD COMPOSTELA 2</v>
      </c>
      <c r="D45" s="8"/>
      <c r="E45" s="8"/>
      <c r="F45" s="7" t="str">
        <f>[2]INICIO!$F$9</f>
        <v>VILAGARCIA CRAFTIUM SENIOR</v>
      </c>
    </row>
    <row r="46" spans="1:6" x14ac:dyDescent="0.25">
      <c r="A46" s="10">
        <v>44884</v>
      </c>
      <c r="B46" s="9">
        <v>17</v>
      </c>
      <c r="C46" s="7" t="str">
        <f>[2]INICIO!$F$7</f>
        <v>CHINELAS</v>
      </c>
      <c r="D46" s="8"/>
      <c r="E46" s="8"/>
      <c r="F46" s="7" t="str">
        <f>[2]INICIO!$F$8</f>
        <v>AD ZAS PONCIANO NIETO</v>
      </c>
    </row>
    <row r="48" spans="1:6" x14ac:dyDescent="0.25">
      <c r="C48" s="5" t="s">
        <v>8</v>
      </c>
      <c r="D48" s="5"/>
      <c r="E48" s="5"/>
    </row>
    <row r="49" spans="1:6" x14ac:dyDescent="0.25">
      <c r="A49" s="10">
        <v>44898</v>
      </c>
      <c r="B49" s="9">
        <v>17</v>
      </c>
      <c r="C49" s="7" t="str">
        <f>[2]INICIO!$F$9</f>
        <v>VILAGARCIA CRAFTIUM SENIOR</v>
      </c>
      <c r="D49" s="8"/>
      <c r="E49" s="8"/>
      <c r="F49" s="7" t="str">
        <f>[2]INICIO!$F$7</f>
        <v>CHINELAS</v>
      </c>
    </row>
    <row r="50" spans="1:6" x14ac:dyDescent="0.25">
      <c r="A50" s="10">
        <v>44898</v>
      </c>
      <c r="B50" s="9">
        <v>17</v>
      </c>
      <c r="C50" s="7" t="str">
        <f>[2]INICIO!$F$8</f>
        <v>AD ZAS PONCIANO NIETO</v>
      </c>
      <c r="D50" s="8"/>
      <c r="E50" s="8"/>
      <c r="F50" s="7" t="str">
        <f>[2]INICIO!$F$14</f>
        <v>ARTEAL SD COMPOSTELA 3</v>
      </c>
    </row>
    <row r="51" spans="1:6" x14ac:dyDescent="0.25">
      <c r="A51" s="10">
        <v>44898</v>
      </c>
      <c r="B51" s="9">
        <v>17</v>
      </c>
      <c r="C51" s="7" t="str">
        <f>[2]INICIO!$F$10</f>
        <v>CTM LALIN</v>
      </c>
      <c r="D51" s="8"/>
      <c r="E51" s="8"/>
      <c r="F51" s="7" t="str">
        <f>[2]INICIO!$F$6</f>
        <v>ARTEAL SD COMPOSTELA 2</v>
      </c>
    </row>
    <row r="52" spans="1:6" x14ac:dyDescent="0.25">
      <c r="A52" s="10">
        <v>44898</v>
      </c>
      <c r="B52" s="9">
        <v>17</v>
      </c>
      <c r="C52" s="7" t="str">
        <f>[2]INICIO!$F$11</f>
        <v>CDTM TOP SPIN PAZO DE XERLIS</v>
      </c>
      <c r="D52" s="8"/>
      <c r="E52" s="8"/>
      <c r="F52" s="7" t="str">
        <f>[2]INICIO!$F$5</f>
        <v>ARTEAL SD COMPOSTELA 1</v>
      </c>
    </row>
    <row r="53" spans="1:6" x14ac:dyDescent="0.25">
      <c r="A53" s="10">
        <v>44898</v>
      </c>
      <c r="B53" s="9">
        <v>17</v>
      </c>
      <c r="C53" s="7" t="str">
        <f>[2]INICIO!$F$12</f>
        <v>CONCELLO DE CAMBADOS</v>
      </c>
      <c r="D53" s="8"/>
      <c r="E53" s="8"/>
      <c r="F53" s="7" t="str">
        <f>[2]INICIO!$F$13</f>
        <v>OROSO RIOS SANGIAO</v>
      </c>
    </row>
    <row r="55" spans="1:6" x14ac:dyDescent="0.25">
      <c r="C55" s="5" t="s">
        <v>9</v>
      </c>
      <c r="D55" s="5"/>
      <c r="E55" s="5"/>
    </row>
    <row r="56" spans="1:6" x14ac:dyDescent="0.25">
      <c r="A56" s="10">
        <v>44912</v>
      </c>
      <c r="B56" s="9">
        <v>17</v>
      </c>
      <c r="C56" s="7" t="str">
        <f>[2]INICIO!$F$5</f>
        <v>ARTEAL SD COMPOSTELA 1</v>
      </c>
      <c r="D56" s="8"/>
      <c r="E56" s="8"/>
      <c r="F56" s="7" t="str">
        <f>[2]INICIO!$F$12</f>
        <v>CONCELLO DE CAMBADOS</v>
      </c>
    </row>
    <row r="57" spans="1:6" x14ac:dyDescent="0.25">
      <c r="A57" s="10">
        <v>44912</v>
      </c>
      <c r="B57" s="9">
        <v>17</v>
      </c>
      <c r="C57" s="7" t="str">
        <f>[2]INICIO!$F$6</f>
        <v>ARTEAL SD COMPOSTELA 2</v>
      </c>
      <c r="D57" s="8"/>
      <c r="E57" s="8"/>
      <c r="F57" s="7" t="str">
        <f>[2]INICIO!$F$11</f>
        <v>CDTM TOP SPIN PAZO DE XERLIS</v>
      </c>
    </row>
    <row r="58" spans="1:6" x14ac:dyDescent="0.25">
      <c r="A58" s="10">
        <v>44912</v>
      </c>
      <c r="B58" s="9">
        <v>17</v>
      </c>
      <c r="C58" s="7" t="str">
        <f>[2]INICIO!$F$14</f>
        <v>ARTEAL SD COMPOSTELA 3</v>
      </c>
      <c r="D58" s="8"/>
      <c r="E58" s="8"/>
      <c r="F58" s="7" t="str">
        <f>[2]INICIO!$F$13</f>
        <v>OROSO RIOS SANGIAO</v>
      </c>
    </row>
    <row r="59" spans="1:6" x14ac:dyDescent="0.25">
      <c r="A59" s="10">
        <v>44912</v>
      </c>
      <c r="B59" s="9">
        <v>17</v>
      </c>
      <c r="C59" s="7" t="str">
        <f>[2]INICIO!$F$7</f>
        <v>CHINELAS</v>
      </c>
      <c r="D59" s="8"/>
      <c r="E59" s="8"/>
      <c r="F59" s="7" t="str">
        <f>[2]INICIO!$F$10</f>
        <v>CTM LALIN</v>
      </c>
    </row>
    <row r="60" spans="1:6" x14ac:dyDescent="0.25">
      <c r="A60" s="10">
        <v>44912</v>
      </c>
      <c r="B60" s="9">
        <v>17</v>
      </c>
      <c r="C60" s="7" t="str">
        <f>[2]INICIO!$F$8</f>
        <v>AD ZAS PONCIANO NIETO</v>
      </c>
      <c r="D60" s="8"/>
      <c r="E60" s="8"/>
      <c r="F60" s="7" t="str">
        <f>[2]INICIO!$F$9</f>
        <v>VILAGARCIA CRAFTIUM SENIOR</v>
      </c>
    </row>
    <row r="62" spans="1:6" x14ac:dyDescent="0.25">
      <c r="C62" s="5" t="s">
        <v>10</v>
      </c>
      <c r="D62" s="5"/>
      <c r="E62" s="5"/>
    </row>
    <row r="63" spans="1:6" x14ac:dyDescent="0.25">
      <c r="A63" s="10">
        <v>44575</v>
      </c>
      <c r="B63" s="9">
        <v>17</v>
      </c>
      <c r="C63" s="7" t="str">
        <f>[2]INICIO!$F$10</f>
        <v>CTM LALIN</v>
      </c>
      <c r="D63" s="8"/>
      <c r="E63" s="8"/>
      <c r="F63" s="7" t="str">
        <f>[2]INICIO!$F$8</f>
        <v>AD ZAS PONCIANO NIETO</v>
      </c>
    </row>
    <row r="64" spans="1:6" x14ac:dyDescent="0.25">
      <c r="A64" s="10">
        <v>44575</v>
      </c>
      <c r="B64" s="9">
        <v>17</v>
      </c>
      <c r="C64" s="7" t="str">
        <f>[2]INICIO!$F$11</f>
        <v>CDTM TOP SPIN PAZO DE XERLIS</v>
      </c>
      <c r="D64" s="8"/>
      <c r="E64" s="8"/>
      <c r="F64" s="7" t="str">
        <f>[2]INICIO!$F$7</f>
        <v>CHINELAS</v>
      </c>
    </row>
    <row r="65" spans="1:6" x14ac:dyDescent="0.25">
      <c r="A65" s="10">
        <v>44575</v>
      </c>
      <c r="B65" s="9">
        <v>17</v>
      </c>
      <c r="C65" s="7" t="str">
        <f>[2]INICIO!$F$12</f>
        <v>CONCELLO DE CAMBADOS</v>
      </c>
      <c r="D65" s="8"/>
      <c r="E65" s="8"/>
      <c r="F65" s="7" t="str">
        <f>[2]INICIO!$F$6</f>
        <v>ARTEAL SD COMPOSTELA 2</v>
      </c>
    </row>
    <row r="66" spans="1:6" x14ac:dyDescent="0.25">
      <c r="A66" s="10">
        <v>44575</v>
      </c>
      <c r="B66" s="9">
        <v>17</v>
      </c>
      <c r="C66" s="7" t="str">
        <f>[2]INICIO!$F$9</f>
        <v>VILAGARCIA CRAFTIUM SENIOR</v>
      </c>
      <c r="D66" s="8"/>
      <c r="E66" s="8"/>
      <c r="F66" s="7" t="str">
        <f>[2]INICIO!$F$14</f>
        <v>ARTEAL SD COMPOSTELA 3</v>
      </c>
    </row>
    <row r="67" spans="1:6" x14ac:dyDescent="0.25">
      <c r="A67" s="10">
        <v>44575</v>
      </c>
      <c r="B67" s="9">
        <v>17</v>
      </c>
      <c r="C67" s="7" t="str">
        <f>[2]INICIO!$F$13</f>
        <v>OROSO RIOS SANGIAO</v>
      </c>
      <c r="D67" s="8"/>
      <c r="E67" s="8"/>
      <c r="F67" s="7" t="str">
        <f>[2]INICIO!$F$5</f>
        <v>ARTEAL SD COMPOSTELA 1</v>
      </c>
    </row>
    <row r="69" spans="1:6" x14ac:dyDescent="0.25">
      <c r="C69" s="5" t="s">
        <v>11</v>
      </c>
    </row>
    <row r="70" spans="1:6" x14ac:dyDescent="0.25">
      <c r="A70" s="10">
        <v>44582</v>
      </c>
      <c r="B70" s="9">
        <v>17</v>
      </c>
      <c r="C70" s="7" t="str">
        <f>[2]INICIO!$F$14</f>
        <v>ARTEAL SD COMPOSTELA 3</v>
      </c>
      <c r="D70" s="8"/>
      <c r="E70" s="8"/>
      <c r="F70" s="7" t="str">
        <f>[2]INICIO!$F$5</f>
        <v>ARTEAL SD COMPOSTELA 1</v>
      </c>
    </row>
    <row r="71" spans="1:6" x14ac:dyDescent="0.25">
      <c r="A71" s="10">
        <v>44582</v>
      </c>
      <c r="B71" s="9">
        <v>17</v>
      </c>
      <c r="C71" s="7" t="str">
        <f>[2]INICIO!$F$13</f>
        <v>OROSO RIOS SANGIAO</v>
      </c>
      <c r="D71" s="8"/>
      <c r="E71" s="8"/>
      <c r="F71" s="7" t="str">
        <f>[2]INICIO!$F$6</f>
        <v>ARTEAL SD COMPOSTELA 2</v>
      </c>
    </row>
    <row r="72" spans="1:6" x14ac:dyDescent="0.25">
      <c r="A72" s="10">
        <v>44582</v>
      </c>
      <c r="B72" s="9">
        <v>17</v>
      </c>
      <c r="C72" s="7" t="str">
        <f>[2]INICIO!$F$12</f>
        <v>CONCELLO DE CAMBADOS</v>
      </c>
      <c r="D72" s="8"/>
      <c r="E72" s="8"/>
      <c r="F72" s="7" t="str">
        <f>[2]INICIO!$F$7</f>
        <v>CHINELAS</v>
      </c>
    </row>
    <row r="73" spans="1:6" x14ac:dyDescent="0.25">
      <c r="A73" s="10">
        <v>44582</v>
      </c>
      <c r="B73" s="9">
        <v>17</v>
      </c>
      <c r="C73" s="7" t="str">
        <f>[2]INICIO!$F$11</f>
        <v>CDTM TOP SPIN PAZO DE XERLIS</v>
      </c>
      <c r="D73" s="8"/>
      <c r="E73" s="8"/>
      <c r="F73" s="7" t="str">
        <f>[2]INICIO!$F$8</f>
        <v>AD ZAS PONCIANO NIETO</v>
      </c>
    </row>
    <row r="74" spans="1:6" x14ac:dyDescent="0.25">
      <c r="A74" s="10">
        <v>44582</v>
      </c>
      <c r="B74" s="9">
        <v>17</v>
      </c>
      <c r="C74" s="7" t="str">
        <f>[2]INICIO!$F$10</f>
        <v>CTM LALIN</v>
      </c>
      <c r="D74" s="8"/>
      <c r="E74" s="8"/>
      <c r="F74" s="7" t="str">
        <f>[2]INICIO!$F$9</f>
        <v>VILAGARCIA CRAFTIUM SENIOR</v>
      </c>
    </row>
    <row r="76" spans="1:6" x14ac:dyDescent="0.25">
      <c r="C76" s="5" t="s">
        <v>12</v>
      </c>
      <c r="D76" s="5"/>
      <c r="E76" s="5"/>
    </row>
    <row r="77" spans="1:6" x14ac:dyDescent="0.25">
      <c r="A77" s="10">
        <v>44589</v>
      </c>
      <c r="B77" s="9">
        <v>17</v>
      </c>
      <c r="C77" s="7" t="str">
        <f>[2]INICIO!$F$9</f>
        <v>VILAGARCIA CRAFTIUM SENIOR</v>
      </c>
      <c r="D77" s="8"/>
      <c r="E77" s="8"/>
      <c r="F77" s="7" t="str">
        <f>[2]INICIO!$F$11</f>
        <v>CDTM TOP SPIN PAZO DE XERLIS</v>
      </c>
    </row>
    <row r="78" spans="1:6" x14ac:dyDescent="0.25">
      <c r="A78" s="10">
        <v>44589</v>
      </c>
      <c r="B78" s="9">
        <v>17</v>
      </c>
      <c r="C78" s="7" t="str">
        <f>[2]INICIO!$F$10</f>
        <v>CTM LALIN</v>
      </c>
      <c r="D78" s="8"/>
      <c r="E78" s="8"/>
      <c r="F78" s="7" t="str">
        <f>[2]INICIO!$F$14</f>
        <v>ARTEAL SD COMPOSTELA 3</v>
      </c>
    </row>
    <row r="79" spans="1:6" x14ac:dyDescent="0.25">
      <c r="A79" s="10">
        <v>44589</v>
      </c>
      <c r="B79" s="9">
        <v>17</v>
      </c>
      <c r="C79" s="7" t="str">
        <f>[2]INICIO!$F$8</f>
        <v>AD ZAS PONCIANO NIETO</v>
      </c>
      <c r="D79" s="8"/>
      <c r="E79" s="8"/>
      <c r="F79" s="7" t="str">
        <f>[2]INICIO!$F$12</f>
        <v>CONCELLO DE CAMBADOS</v>
      </c>
    </row>
    <row r="80" spans="1:6" x14ac:dyDescent="0.25">
      <c r="A80" s="10">
        <v>44589</v>
      </c>
      <c r="B80" s="9">
        <v>17</v>
      </c>
      <c r="C80" s="7" t="str">
        <f>[2]INICIO!$F$7</f>
        <v>CHINELAS</v>
      </c>
      <c r="D80" s="8"/>
      <c r="E80" s="8"/>
      <c r="F80" s="7" t="str">
        <f>[2]INICIO!$F$13</f>
        <v>OROSO RIOS SANGIAO</v>
      </c>
    </row>
    <row r="81" spans="1:6" x14ac:dyDescent="0.25">
      <c r="A81" s="10">
        <v>44589</v>
      </c>
      <c r="B81" s="9">
        <v>17</v>
      </c>
      <c r="C81" s="7" t="str">
        <f>[2]INICIO!$F$6</f>
        <v>ARTEAL SD COMPOSTELA 2</v>
      </c>
      <c r="D81" s="8"/>
      <c r="E81" s="8"/>
      <c r="F81" s="7" t="str">
        <f>[2]INICIO!$F$5</f>
        <v>ARTEAL SD COMPOSTELA 1</v>
      </c>
    </row>
    <row r="83" spans="1:6" x14ac:dyDescent="0.25">
      <c r="C83" s="5" t="s">
        <v>13</v>
      </c>
      <c r="D83" s="5"/>
      <c r="E83" s="5"/>
    </row>
    <row r="84" spans="1:6" x14ac:dyDescent="0.25">
      <c r="A84" s="10">
        <v>44596</v>
      </c>
      <c r="B84" s="9">
        <v>17</v>
      </c>
      <c r="C84" s="7" t="str">
        <f>[2]INICIO!$F$5</f>
        <v>ARTEAL SD COMPOSTELA 1</v>
      </c>
      <c r="D84" s="8"/>
      <c r="E84" s="8"/>
      <c r="F84" s="7" t="str">
        <f>[2]INICIO!$F$7</f>
        <v>CHINELAS</v>
      </c>
    </row>
    <row r="85" spans="1:6" x14ac:dyDescent="0.25">
      <c r="A85" s="10">
        <v>44596</v>
      </c>
      <c r="B85" s="9">
        <v>17</v>
      </c>
      <c r="C85" s="7" t="str">
        <f>[2]INICIO!$F$13</f>
        <v>OROSO RIOS SANGIAO</v>
      </c>
      <c r="D85" s="8"/>
      <c r="E85" s="8"/>
      <c r="F85" s="7" t="str">
        <f>[2]INICIO!$F$8</f>
        <v>AD ZAS PONCIANO NIETO</v>
      </c>
    </row>
    <row r="86" spans="1:6" x14ac:dyDescent="0.25">
      <c r="A86" s="10">
        <v>44596</v>
      </c>
      <c r="B86" s="9">
        <v>17</v>
      </c>
      <c r="C86" s="7" t="str">
        <f>[2]INICIO!$F$14</f>
        <v>ARTEAL SD COMPOSTELA 3</v>
      </c>
      <c r="D86" s="8"/>
      <c r="E86" s="8"/>
      <c r="F86" s="7" t="str">
        <f>[2]INICIO!$F$6</f>
        <v>ARTEAL SD COMPOSTELA 2</v>
      </c>
    </row>
    <row r="87" spans="1:6" x14ac:dyDescent="0.25">
      <c r="A87" s="10">
        <v>44596</v>
      </c>
      <c r="B87" s="9">
        <v>17</v>
      </c>
      <c r="C87" s="7" t="str">
        <f>[2]INICIO!$F$12</f>
        <v>CONCELLO DE CAMBADOS</v>
      </c>
      <c r="D87" s="8"/>
      <c r="E87" s="8"/>
      <c r="F87" s="7" t="str">
        <f>[2]INICIO!$F$9</f>
        <v>VILAGARCIA CRAFTIUM SENIOR</v>
      </c>
    </row>
    <row r="88" spans="1:6" x14ac:dyDescent="0.25">
      <c r="A88" s="10">
        <v>44596</v>
      </c>
      <c r="B88" s="9">
        <v>17</v>
      </c>
      <c r="C88" s="7" t="str">
        <f>[2]INICIO!$F$11</f>
        <v>CDTM TOP SPIN PAZO DE XERLIS</v>
      </c>
      <c r="D88" s="8"/>
      <c r="E88" s="8"/>
      <c r="F88" s="7" t="str">
        <f>[2]INICIO!$F$10</f>
        <v>CTM LALIN</v>
      </c>
    </row>
    <row r="90" spans="1:6" x14ac:dyDescent="0.25">
      <c r="C90" s="5" t="s">
        <v>14</v>
      </c>
      <c r="D90" s="5"/>
      <c r="E90" s="5"/>
    </row>
    <row r="91" spans="1:6" x14ac:dyDescent="0.25">
      <c r="A91" s="10">
        <v>44603</v>
      </c>
      <c r="B91" s="9">
        <v>17</v>
      </c>
      <c r="C91" s="7" t="str">
        <f>[2]INICIO!$F$10</f>
        <v>CTM LALIN</v>
      </c>
      <c r="D91" s="8"/>
      <c r="E91" s="8"/>
      <c r="F91" s="7" t="str">
        <f>[2]INICIO!$F$12</f>
        <v>CONCELLO DE CAMBADOS</v>
      </c>
    </row>
    <row r="92" spans="1:6" x14ac:dyDescent="0.25">
      <c r="A92" s="10">
        <v>44603</v>
      </c>
      <c r="B92" s="9">
        <v>17</v>
      </c>
      <c r="C92" s="7" t="str">
        <f>[2]INICIO!$F$9</f>
        <v>VILAGARCIA CRAFTIUM SENIOR</v>
      </c>
      <c r="D92" s="8"/>
      <c r="E92" s="8"/>
      <c r="F92" s="7" t="str">
        <f>[2]INICIO!$F$13</f>
        <v>OROSO RIOS SANGIAO</v>
      </c>
    </row>
    <row r="93" spans="1:6" x14ac:dyDescent="0.25">
      <c r="A93" s="10">
        <v>44603</v>
      </c>
      <c r="B93" s="9">
        <v>17</v>
      </c>
      <c r="C93" s="7" t="str">
        <f>[2]INICIO!$F$8</f>
        <v>AD ZAS PONCIANO NIETO</v>
      </c>
      <c r="D93" s="8"/>
      <c r="E93" s="8"/>
      <c r="F93" s="7" t="str">
        <f>[2]INICIO!$F$5</f>
        <v>ARTEAL SD COMPOSTELA 1</v>
      </c>
    </row>
    <row r="94" spans="1:6" x14ac:dyDescent="0.25">
      <c r="A94" s="10">
        <v>44603</v>
      </c>
      <c r="B94" s="9">
        <v>17</v>
      </c>
      <c r="C94" s="7" t="str">
        <f>[2]INICIO!$F$11</f>
        <v>CDTM TOP SPIN PAZO DE XERLIS</v>
      </c>
      <c r="D94" s="8"/>
      <c r="E94" s="8"/>
      <c r="F94" s="7" t="str">
        <f>[2]INICIO!$F$14</f>
        <v>ARTEAL SD COMPOSTELA 3</v>
      </c>
    </row>
    <row r="95" spans="1:6" x14ac:dyDescent="0.25">
      <c r="A95" s="10">
        <v>44603</v>
      </c>
      <c r="B95" s="9">
        <v>17</v>
      </c>
      <c r="C95" s="7" t="str">
        <f>[2]INICIO!$F$7</f>
        <v>CHINELAS</v>
      </c>
      <c r="D95" s="8"/>
      <c r="E95" s="8"/>
      <c r="F95" s="7" t="str">
        <f>[2]INICIO!$F$6</f>
        <v>ARTEAL SD COMPOSTELA 2</v>
      </c>
    </row>
    <row r="97" spans="1:6" x14ac:dyDescent="0.25">
      <c r="C97" s="5" t="s">
        <v>15</v>
      </c>
      <c r="D97" s="5"/>
      <c r="E97" s="5"/>
    </row>
    <row r="98" spans="1:6" x14ac:dyDescent="0.25">
      <c r="A98" s="10">
        <v>44610</v>
      </c>
      <c r="B98" s="9">
        <v>17</v>
      </c>
      <c r="C98" s="7" t="str">
        <f>[2]INICIO!$F$6</f>
        <v>ARTEAL SD COMPOSTELA 2</v>
      </c>
      <c r="D98" s="8"/>
      <c r="E98" s="8"/>
      <c r="F98" s="7" t="str">
        <f>[2]INICIO!$F$8</f>
        <v>AD ZAS PONCIANO NIETO</v>
      </c>
    </row>
    <row r="99" spans="1:6" x14ac:dyDescent="0.25">
      <c r="A99" s="10">
        <v>44610</v>
      </c>
      <c r="B99" s="9">
        <v>17</v>
      </c>
      <c r="C99" s="7" t="str">
        <f>[2]INICIO!$F$5</f>
        <v>ARTEAL SD COMPOSTELA 1</v>
      </c>
      <c r="D99" s="8"/>
      <c r="E99" s="8"/>
      <c r="F99" s="7" t="str">
        <f>[2]INICIO!$F$9</f>
        <v>VILAGARCIA CRAFTIUM SENIOR</v>
      </c>
    </row>
    <row r="100" spans="1:6" x14ac:dyDescent="0.25">
      <c r="A100" s="10">
        <v>44610</v>
      </c>
      <c r="B100" s="9">
        <v>17</v>
      </c>
      <c r="C100" s="7" t="str">
        <f>[2]INICIO!$F$13</f>
        <v>OROSO RIOS SANGIAO</v>
      </c>
      <c r="D100" s="8"/>
      <c r="E100" s="8"/>
      <c r="F100" s="7" t="str">
        <f>[2]INICIO!$F$10</f>
        <v>CTM LALIN</v>
      </c>
    </row>
    <row r="101" spans="1:6" x14ac:dyDescent="0.25">
      <c r="A101" s="10">
        <v>44610</v>
      </c>
      <c r="B101" s="9">
        <v>17</v>
      </c>
      <c r="C101" s="7" t="str">
        <f>[2]INICIO!$F$12</f>
        <v>CONCELLO DE CAMBADOS</v>
      </c>
      <c r="D101" s="8"/>
      <c r="E101" s="8"/>
      <c r="F101" s="7" t="str">
        <f>[2]INICIO!$F$11</f>
        <v>CDTM TOP SPIN PAZO DE XERLIS</v>
      </c>
    </row>
    <row r="102" spans="1:6" x14ac:dyDescent="0.25">
      <c r="A102" s="10">
        <v>44610</v>
      </c>
      <c r="B102" s="9">
        <v>17</v>
      </c>
      <c r="C102" s="7" t="str">
        <f>[2]INICIO!$F$14</f>
        <v>ARTEAL SD COMPOSTELA 3</v>
      </c>
      <c r="D102" s="8"/>
      <c r="E102" s="8"/>
      <c r="F102" s="7" t="str">
        <f>[2]INICIO!$F$7</f>
        <v>CHINELAS</v>
      </c>
    </row>
    <row r="104" spans="1:6" x14ac:dyDescent="0.25">
      <c r="C104" s="5" t="s">
        <v>16</v>
      </c>
      <c r="D104" s="5"/>
      <c r="E104" s="5"/>
    </row>
    <row r="105" spans="1:6" x14ac:dyDescent="0.25">
      <c r="A105" s="10">
        <v>44617</v>
      </c>
      <c r="B105" s="9">
        <v>17</v>
      </c>
      <c r="C105" s="7" t="str">
        <f>[2]INICIO!$F$12</f>
        <v>CONCELLO DE CAMBADOS</v>
      </c>
      <c r="D105" s="8"/>
      <c r="E105" s="8"/>
      <c r="F105" s="7" t="str">
        <f>[2]INICIO!$F$14</f>
        <v>ARTEAL SD COMPOSTELA 3</v>
      </c>
    </row>
    <row r="106" spans="1:6" x14ac:dyDescent="0.25">
      <c r="A106" s="10">
        <v>44617</v>
      </c>
      <c r="B106" s="9">
        <v>17</v>
      </c>
      <c r="C106" s="7" t="str">
        <f>[2]INICIO!$F$11</f>
        <v>CDTM TOP SPIN PAZO DE XERLIS</v>
      </c>
      <c r="D106" s="8"/>
      <c r="E106" s="8"/>
      <c r="F106" s="7" t="str">
        <f>[2]INICIO!$F$13</f>
        <v>OROSO RIOS SANGIAO</v>
      </c>
    </row>
    <row r="107" spans="1:6" x14ac:dyDescent="0.25">
      <c r="A107" s="10">
        <v>44617</v>
      </c>
      <c r="B107" s="9">
        <v>17</v>
      </c>
      <c r="C107" s="7" t="str">
        <f>[2]INICIO!$F$10</f>
        <v>CTM LALIN</v>
      </c>
      <c r="D107" s="8"/>
      <c r="E107" s="8"/>
      <c r="F107" s="7" t="str">
        <f>[2]INICIO!$F$5</f>
        <v>ARTEAL SD COMPOSTELA 1</v>
      </c>
    </row>
    <row r="108" spans="1:6" x14ac:dyDescent="0.25">
      <c r="A108" s="10">
        <v>44617</v>
      </c>
      <c r="B108" s="9">
        <v>17</v>
      </c>
      <c r="C108" s="7" t="str">
        <f>[2]INICIO!$F$9</f>
        <v>VILAGARCIA CRAFTIUM SENIOR</v>
      </c>
      <c r="D108" s="8"/>
      <c r="E108" s="8"/>
      <c r="F108" s="7" t="str">
        <f>[2]INICIO!$F$6</f>
        <v>ARTEAL SD COMPOSTELA 2</v>
      </c>
    </row>
    <row r="109" spans="1:6" x14ac:dyDescent="0.25">
      <c r="A109" s="10">
        <v>44617</v>
      </c>
      <c r="B109" s="9">
        <v>17</v>
      </c>
      <c r="C109" s="7" t="str">
        <f>[2]INICIO!$F$8</f>
        <v>AD ZAS PONCIANO NIETO</v>
      </c>
      <c r="D109" s="8"/>
      <c r="E109" s="8"/>
      <c r="F109" s="7" t="str">
        <f>[2]INICIO!$F$7</f>
        <v>CHINELAS</v>
      </c>
    </row>
    <row r="111" spans="1:6" x14ac:dyDescent="0.25">
      <c r="C111" s="5" t="s">
        <v>17</v>
      </c>
      <c r="D111" s="5"/>
      <c r="E111" s="5"/>
    </row>
    <row r="112" spans="1:6" x14ac:dyDescent="0.25">
      <c r="A112" s="10">
        <v>44624</v>
      </c>
      <c r="B112" s="9">
        <v>17</v>
      </c>
      <c r="C112" s="7" t="str">
        <f>[2]INICIO!$F$7</f>
        <v>CHINELAS</v>
      </c>
      <c r="D112" s="8"/>
      <c r="E112" s="8"/>
      <c r="F112" s="7" t="str">
        <f>[2]INICIO!$F$9</f>
        <v>VILAGARCIA CRAFTIUM SENIOR</v>
      </c>
    </row>
    <row r="113" spans="1:6" x14ac:dyDescent="0.25">
      <c r="A113" s="10">
        <v>44624</v>
      </c>
      <c r="B113" s="9">
        <v>17</v>
      </c>
      <c r="C113" s="7" t="str">
        <f>[2]INICIO!$F$14</f>
        <v>ARTEAL SD COMPOSTELA 3</v>
      </c>
      <c r="D113" s="8"/>
      <c r="E113" s="8"/>
      <c r="F113" s="7" t="str">
        <f>[2]INICIO!$F$8</f>
        <v>AD ZAS PONCIANO NIETO</v>
      </c>
    </row>
    <row r="114" spans="1:6" x14ac:dyDescent="0.25">
      <c r="A114" s="10">
        <v>44624</v>
      </c>
      <c r="B114" s="9">
        <v>17</v>
      </c>
      <c r="C114" s="7" t="str">
        <f>[2]INICIO!$F$6</f>
        <v>ARTEAL SD COMPOSTELA 2</v>
      </c>
      <c r="D114" s="8"/>
      <c r="E114" s="8"/>
      <c r="F114" s="7" t="str">
        <f>[2]INICIO!$F$10</f>
        <v>CTM LALIN</v>
      </c>
    </row>
    <row r="115" spans="1:6" x14ac:dyDescent="0.25">
      <c r="A115" s="10">
        <v>44624</v>
      </c>
      <c r="B115" s="9">
        <v>17</v>
      </c>
      <c r="C115" s="7" t="str">
        <f>[2]INICIO!$F$5</f>
        <v>ARTEAL SD COMPOSTELA 1</v>
      </c>
      <c r="D115" s="8"/>
      <c r="E115" s="8"/>
      <c r="F115" s="7" t="str">
        <f>[2]INICIO!$F$11</f>
        <v>CDTM TOP SPIN PAZO DE XERLIS</v>
      </c>
    </row>
    <row r="116" spans="1:6" x14ac:dyDescent="0.25">
      <c r="A116" s="10">
        <v>44624</v>
      </c>
      <c r="B116" s="9">
        <v>17</v>
      </c>
      <c r="C116" s="7" t="str">
        <f>[2]INICIO!$F$13</f>
        <v>OROSO RIOS SANGIAO</v>
      </c>
      <c r="D116" s="8"/>
      <c r="E116" s="8"/>
      <c r="F116" s="7" t="str">
        <f>[2]INICIO!$F$12</f>
        <v>CONCELLO DE CAMBADOS</v>
      </c>
    </row>
    <row r="118" spans="1:6" x14ac:dyDescent="0.25">
      <c r="C118" s="5" t="s">
        <v>18</v>
      </c>
      <c r="D118" s="5"/>
      <c r="E118" s="5"/>
    </row>
    <row r="119" spans="1:6" x14ac:dyDescent="0.25">
      <c r="A119" s="10">
        <v>44631</v>
      </c>
      <c r="B119" s="9">
        <v>17</v>
      </c>
      <c r="C119" s="7" t="str">
        <f>[2]INICIO!$F$12</f>
        <v>CONCELLO DE CAMBADOS</v>
      </c>
      <c r="D119" s="8"/>
      <c r="E119" s="8"/>
      <c r="F119" s="7" t="str">
        <f>[2]INICIO!$F$5</f>
        <v>ARTEAL SD COMPOSTELA 1</v>
      </c>
    </row>
    <row r="120" spans="1:6" x14ac:dyDescent="0.25">
      <c r="A120" s="10">
        <v>44631</v>
      </c>
      <c r="B120" s="9">
        <v>17</v>
      </c>
      <c r="C120" s="7" t="str">
        <f>[2]INICIO!$F$11</f>
        <v>CDTM TOP SPIN PAZO DE XERLIS</v>
      </c>
      <c r="D120" s="8"/>
      <c r="E120" s="8"/>
      <c r="F120" s="7" t="str">
        <f>[2]INICIO!$F$6</f>
        <v>ARTEAL SD COMPOSTELA 2</v>
      </c>
    </row>
    <row r="121" spans="1:6" x14ac:dyDescent="0.25">
      <c r="A121" s="10">
        <v>44631</v>
      </c>
      <c r="B121" s="9">
        <v>17</v>
      </c>
      <c r="C121" s="7" t="str">
        <f>[2]INICIO!$F$13</f>
        <v>OROSO RIOS SANGIAO</v>
      </c>
      <c r="D121" s="8"/>
      <c r="E121" s="8"/>
      <c r="F121" s="7" t="str">
        <f>[2]INICIO!$F$14</f>
        <v>ARTEAL SD COMPOSTELA 3</v>
      </c>
    </row>
    <row r="122" spans="1:6" x14ac:dyDescent="0.25">
      <c r="A122" s="10">
        <v>44631</v>
      </c>
      <c r="B122" s="9">
        <v>17</v>
      </c>
      <c r="C122" s="7" t="str">
        <f>[2]INICIO!$F$10</f>
        <v>CTM LALIN</v>
      </c>
      <c r="D122" s="8"/>
      <c r="E122" s="8"/>
      <c r="F122" s="7" t="str">
        <f>[2]INICIO!$F$7</f>
        <v>CHINELAS</v>
      </c>
    </row>
    <row r="123" spans="1:6" x14ac:dyDescent="0.25">
      <c r="A123" s="10">
        <v>44631</v>
      </c>
      <c r="B123" s="9">
        <v>17</v>
      </c>
      <c r="C123" s="7" t="str">
        <f>[2]INICIO!$F$9</f>
        <v>VILAGARCIA CRAFTIUM SENIOR</v>
      </c>
      <c r="D123" s="8"/>
      <c r="E123" s="8"/>
      <c r="F123" s="7" t="str">
        <f>[2]INICIO!$F$8</f>
        <v>AD ZAS PONCIANO NIETO</v>
      </c>
    </row>
    <row r="125" spans="1:6" x14ac:dyDescent="0.25">
      <c r="C125" s="5" t="s">
        <v>19</v>
      </c>
      <c r="D125" s="5"/>
      <c r="E125" s="5"/>
    </row>
    <row r="126" spans="1:6" x14ac:dyDescent="0.25">
      <c r="A126" s="10">
        <v>44652</v>
      </c>
      <c r="B126" s="9">
        <v>17</v>
      </c>
      <c r="C126" s="7" t="str">
        <f>[2]INICIO!$F$8</f>
        <v>AD ZAS PONCIANO NIETO</v>
      </c>
      <c r="D126" s="8"/>
      <c r="E126" s="8"/>
      <c r="F126" s="7" t="str">
        <f>[2]INICIO!$F$10</f>
        <v>CTM LALIN</v>
      </c>
    </row>
    <row r="127" spans="1:6" x14ac:dyDescent="0.25">
      <c r="A127" s="10">
        <v>44652</v>
      </c>
      <c r="B127" s="9">
        <v>17</v>
      </c>
      <c r="C127" s="7" t="str">
        <f>[2]INICIO!$F$7</f>
        <v>CHINELAS</v>
      </c>
      <c r="D127" s="8"/>
      <c r="E127" s="8"/>
      <c r="F127" s="7" t="str">
        <f>[2]INICIO!$F$11</f>
        <v>CDTM TOP SPIN PAZO DE XERLIS</v>
      </c>
    </row>
    <row r="128" spans="1:6" x14ac:dyDescent="0.25">
      <c r="A128" s="10">
        <v>44652</v>
      </c>
      <c r="B128" s="9">
        <v>17</v>
      </c>
      <c r="C128" s="7" t="str">
        <f>[2]INICIO!$F$6</f>
        <v>ARTEAL SD COMPOSTELA 2</v>
      </c>
      <c r="D128" s="8"/>
      <c r="E128" s="8"/>
      <c r="F128" s="7" t="str">
        <f>[2]INICIO!$F$12</f>
        <v>CONCELLO DE CAMBADOS</v>
      </c>
    </row>
    <row r="129" spans="1:6" x14ac:dyDescent="0.25">
      <c r="A129" s="10">
        <v>44652</v>
      </c>
      <c r="B129" s="9">
        <v>17</v>
      </c>
      <c r="C129" s="7" t="str">
        <f>[2]INICIO!$F$14</f>
        <v>ARTEAL SD COMPOSTELA 3</v>
      </c>
      <c r="D129" s="8"/>
      <c r="E129" s="8"/>
      <c r="F129" s="7" t="str">
        <f>[2]INICIO!$F$9</f>
        <v>VILAGARCIA CRAFTIUM SENIOR</v>
      </c>
    </row>
    <row r="130" spans="1:6" x14ac:dyDescent="0.25">
      <c r="A130" s="10">
        <v>44652</v>
      </c>
      <c r="B130" s="9">
        <v>17</v>
      </c>
      <c r="C130" s="7" t="str">
        <f>[2]INICIO!$F$5</f>
        <v>ARTEAL SD COMPOSTELA 1</v>
      </c>
      <c r="D130" s="8"/>
      <c r="E130" s="8"/>
      <c r="F130" s="7" t="str">
        <f>[2]INICIO!$F$13</f>
        <v>OROSO RIOS SANGIAO</v>
      </c>
    </row>
  </sheetData>
  <mergeCells count="3">
    <mergeCell ref="C2:F2"/>
    <mergeCell ref="C3:F3"/>
    <mergeCell ref="D4:E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47D1-50C5-4FD0-BB4F-C6368B18781B}">
  <dimension ref="A2:F130"/>
  <sheetViews>
    <sheetView topLeftCell="A10" workbookViewId="0">
      <selection activeCell="B75" sqref="B75"/>
    </sheetView>
  </sheetViews>
  <sheetFormatPr baseColWidth="10" defaultRowHeight="15" x14ac:dyDescent="0.25"/>
  <cols>
    <col min="1" max="1" width="11.42578125" style="10"/>
    <col min="2" max="2" width="11.42578125" style="9"/>
    <col min="3" max="3" width="36.7109375" bestFit="1" customWidth="1"/>
    <col min="6" max="6" width="36.7109375" bestFit="1" customWidth="1"/>
  </cols>
  <sheetData>
    <row r="2" spans="1:6" ht="18" x14ac:dyDescent="0.25">
      <c r="C2" s="13" t="str">
        <f>[3]INICIO!$C$11</f>
        <v>TERCERA DIVISION MASCULINA SUR</v>
      </c>
      <c r="D2" s="13"/>
      <c r="E2" s="13"/>
      <c r="F2" s="13"/>
    </row>
    <row r="3" spans="1:6" ht="15.75" x14ac:dyDescent="0.25">
      <c r="A3" s="10" t="s">
        <v>20</v>
      </c>
      <c r="B3" s="9" t="s">
        <v>21</v>
      </c>
      <c r="C3" s="14" t="s">
        <v>0</v>
      </c>
      <c r="D3" s="14"/>
      <c r="E3" s="14"/>
      <c r="F3" s="14"/>
    </row>
    <row r="4" spans="1:6" x14ac:dyDescent="0.25"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44850</v>
      </c>
      <c r="B7" s="9">
        <v>10</v>
      </c>
      <c r="C7" s="7" t="str">
        <f>[3]INICIO!$F$5</f>
        <v>MONTE PORREIRO CONFITERIA CAPRI</v>
      </c>
      <c r="D7" s="8"/>
      <c r="E7" s="8"/>
      <c r="F7" s="7" t="str">
        <f>[3]INICIO!$F$14</f>
        <v>VISIT PONTEVEDRA</v>
      </c>
    </row>
    <row r="8" spans="1:6" x14ac:dyDescent="0.25">
      <c r="A8" s="10">
        <v>44850</v>
      </c>
      <c r="B8" s="9">
        <v>10</v>
      </c>
      <c r="C8" s="7" t="str">
        <f>[3]INICIO!$F$6</f>
        <v>MONTE PORREIRO PROM. INM. LABERTE</v>
      </c>
      <c r="D8" s="8"/>
      <c r="E8" s="8"/>
      <c r="F8" s="7" t="str">
        <f>[3]INICIO!$F$13</f>
        <v>TM CRC PORRIÑO SUMIPOR</v>
      </c>
    </row>
    <row r="9" spans="1:6" x14ac:dyDescent="0.25">
      <c r="A9" s="10">
        <v>44849</v>
      </c>
      <c r="B9" s="9">
        <v>17</v>
      </c>
      <c r="C9" s="7" t="str">
        <f>[3]INICIO!$F$7</f>
        <v>CTM CALVARIO</v>
      </c>
      <c r="D9" s="8"/>
      <c r="E9" s="8"/>
      <c r="F9" s="7" t="str">
        <f>[3]INICIO!$F$12</f>
        <v>EXODUS TM DRAGO-TT.COM</v>
      </c>
    </row>
    <row r="10" spans="1:6" x14ac:dyDescent="0.25">
      <c r="A10" s="10">
        <v>44850</v>
      </c>
      <c r="B10" s="9">
        <v>11</v>
      </c>
      <c r="C10" s="7" t="str">
        <f>[3]INICIO!$F$8</f>
        <v>REDONDELA SPORTS CLUB</v>
      </c>
      <c r="D10" s="8"/>
      <c r="E10" s="8"/>
      <c r="F10" s="7" t="str">
        <f>[3]INICIO!$F$11</f>
        <v>CTM VIGO CEIP CARRASQUEIRA</v>
      </c>
    </row>
    <row r="11" spans="1:6" x14ac:dyDescent="0.25">
      <c r="A11" s="10">
        <v>44849</v>
      </c>
      <c r="B11" s="9">
        <v>16.3</v>
      </c>
      <c r="C11" s="7" t="str">
        <f>[3]INICIO!$F$9</f>
        <v>TENIS DE MESA TUY</v>
      </c>
      <c r="D11" s="8"/>
      <c r="E11" s="8"/>
      <c r="F11" s="7" t="str">
        <f>[3]INICIO!$F$10</f>
        <v>HELIOS BEMBRIVE TM</v>
      </c>
    </row>
    <row r="13" spans="1:6" x14ac:dyDescent="0.25">
      <c r="C13" s="5" t="s">
        <v>3</v>
      </c>
      <c r="D13" s="5"/>
      <c r="E13" s="5"/>
    </row>
    <row r="14" spans="1:6" x14ac:dyDescent="0.25">
      <c r="A14" s="10">
        <v>44856</v>
      </c>
      <c r="B14" s="9">
        <v>16.3</v>
      </c>
      <c r="C14" s="7" t="str">
        <f>[3]INICIO!$F$11</f>
        <v>CTM VIGO CEIP CARRASQUEIRA</v>
      </c>
      <c r="D14" s="8"/>
      <c r="E14" s="8"/>
      <c r="F14" s="7" t="str">
        <f>[3]INICIO!$F$9</f>
        <v>TENIS DE MESA TUY</v>
      </c>
    </row>
    <row r="15" spans="1:6" x14ac:dyDescent="0.25">
      <c r="A15" s="10">
        <v>44857</v>
      </c>
      <c r="B15" s="9">
        <v>10</v>
      </c>
      <c r="C15" s="7" t="str">
        <f>[3]INICIO!$F$14</f>
        <v>VISIT PONTEVEDRA</v>
      </c>
      <c r="D15" s="8"/>
      <c r="E15" s="8"/>
      <c r="F15" s="7" t="str">
        <f>[3]INICIO!$F$10</f>
        <v>HELIOS BEMBRIVE TM</v>
      </c>
    </row>
    <row r="16" spans="1:6" x14ac:dyDescent="0.25">
      <c r="A16" s="10">
        <v>44856</v>
      </c>
      <c r="B16" s="9">
        <v>18.3</v>
      </c>
      <c r="C16" s="7" t="str">
        <f>[3]INICIO!$F$12</f>
        <v>EXODUS TM DRAGO-TT.COM</v>
      </c>
      <c r="D16" s="8"/>
      <c r="E16" s="8"/>
      <c r="F16" s="7" t="str">
        <f>[3]INICIO!$F$8</f>
        <v>REDONDELA SPORTS CLUB</v>
      </c>
    </row>
    <row r="17" spans="1:6" x14ac:dyDescent="0.25">
      <c r="A17" s="10">
        <v>44856</v>
      </c>
      <c r="B17" s="9">
        <v>16.3</v>
      </c>
      <c r="C17" s="7" t="str">
        <f>[3]INICIO!$F$13</f>
        <v>TM CRC PORRIÑO SUMIPOR</v>
      </c>
      <c r="D17" s="8"/>
      <c r="E17" s="8"/>
      <c r="F17" s="7" t="str">
        <f>[3]INICIO!$F$7</f>
        <v>CTM CALVARIO</v>
      </c>
    </row>
    <row r="18" spans="1:6" x14ac:dyDescent="0.25">
      <c r="A18" s="10">
        <v>44857</v>
      </c>
      <c r="B18" s="9">
        <v>10</v>
      </c>
      <c r="C18" s="7" t="str">
        <f>[3]INICIO!$F$5</f>
        <v>MONTE PORREIRO CONFITERIA CAPRI</v>
      </c>
      <c r="D18" s="8"/>
      <c r="E18" s="8"/>
      <c r="F18" s="7" t="str">
        <f>[3]INICIO!$F$6</f>
        <v>MONTE PORREIRO PROM. INM. LABERTE</v>
      </c>
    </row>
    <row r="20" spans="1:6" x14ac:dyDescent="0.25">
      <c r="C20" s="5" t="s">
        <v>4</v>
      </c>
      <c r="D20" s="5"/>
      <c r="E20" s="5"/>
    </row>
    <row r="21" spans="1:6" x14ac:dyDescent="0.25">
      <c r="A21" s="10">
        <v>44863</v>
      </c>
      <c r="B21" s="9">
        <v>17</v>
      </c>
      <c r="C21" s="7" t="str">
        <f>[3]INICIO!$F$7</f>
        <v>CTM CALVARIO</v>
      </c>
      <c r="D21" s="8"/>
      <c r="E21" s="8"/>
      <c r="F21" s="7" t="str">
        <f>[3]INICIO!$F$5</f>
        <v>MONTE PORREIRO CONFITERIA CAPRI</v>
      </c>
    </row>
    <row r="22" spans="1:6" x14ac:dyDescent="0.25">
      <c r="A22" s="10">
        <v>44864</v>
      </c>
      <c r="B22" s="9">
        <v>11</v>
      </c>
      <c r="C22" s="7" t="str">
        <f>[3]INICIO!$F$8</f>
        <v>REDONDELA SPORTS CLUB</v>
      </c>
      <c r="D22" s="8"/>
      <c r="E22" s="8"/>
      <c r="F22" s="7" t="str">
        <f>[3]INICIO!$F$13</f>
        <v>TM CRC PORRIÑO SUMIPOR</v>
      </c>
    </row>
    <row r="23" spans="1:6" x14ac:dyDescent="0.25">
      <c r="A23" s="10">
        <v>44864</v>
      </c>
      <c r="B23" s="9">
        <v>10</v>
      </c>
      <c r="C23" s="7" t="str">
        <f>[3]INICIO!$F$6</f>
        <v>MONTE PORREIRO PROM. INM. LABERTE</v>
      </c>
      <c r="D23" s="8"/>
      <c r="E23" s="8"/>
      <c r="F23" s="7" t="str">
        <f>[3]INICIO!$F$14</f>
        <v>VISIT PONTEVEDRA</v>
      </c>
    </row>
    <row r="24" spans="1:6" x14ac:dyDescent="0.25">
      <c r="A24" s="10">
        <v>44863</v>
      </c>
      <c r="B24" s="9">
        <v>16.3</v>
      </c>
      <c r="C24" s="7" t="str">
        <f>[3]INICIO!$F$9</f>
        <v>TENIS DE MESA TUY</v>
      </c>
      <c r="D24" s="8"/>
      <c r="E24" s="8"/>
      <c r="F24" s="7" t="str">
        <f>[3]INICIO!$F$12</f>
        <v>EXODUS TM DRAGO-TT.COM</v>
      </c>
    </row>
    <row r="25" spans="1:6" x14ac:dyDescent="0.25">
      <c r="A25" s="10">
        <v>44864</v>
      </c>
      <c r="B25" s="9">
        <v>10.3</v>
      </c>
      <c r="C25" s="7" t="str">
        <f>[3]INICIO!$F$10</f>
        <v>HELIOS BEMBRIVE TM</v>
      </c>
      <c r="D25" s="8"/>
      <c r="E25" s="8"/>
      <c r="F25" s="7" t="str">
        <f>[3]INICIO!$F$11</f>
        <v>CTM VIGO CEIP CARRASQUEIRA</v>
      </c>
    </row>
    <row r="27" spans="1:6" x14ac:dyDescent="0.25">
      <c r="C27" s="5" t="s">
        <v>5</v>
      </c>
      <c r="D27" s="5"/>
      <c r="E27" s="5"/>
    </row>
    <row r="28" spans="1:6" x14ac:dyDescent="0.25">
      <c r="A28" s="10">
        <v>44870</v>
      </c>
      <c r="B28" s="9">
        <v>18.3</v>
      </c>
      <c r="C28" s="7" t="str">
        <f>[3]INICIO!$F$12</f>
        <v>EXODUS TM DRAGO-TT.COM</v>
      </c>
      <c r="D28" s="8"/>
      <c r="E28" s="8"/>
      <c r="F28" s="7" t="str">
        <f>[3]INICIO!$F$10</f>
        <v>HELIOS BEMBRIVE TM</v>
      </c>
    </row>
    <row r="29" spans="1:6" x14ac:dyDescent="0.25">
      <c r="A29" s="10">
        <v>44870</v>
      </c>
      <c r="B29" s="9">
        <v>16.3</v>
      </c>
      <c r="C29" s="7" t="str">
        <f>[3]INICIO!$F$13</f>
        <v>TM CRC PORRIÑO SUMIPOR</v>
      </c>
      <c r="D29" s="8"/>
      <c r="E29" s="8"/>
      <c r="F29" s="7" t="str">
        <f>[3]INICIO!$F$9</f>
        <v>TENIS DE MESA TUY</v>
      </c>
    </row>
    <row r="30" spans="1:6" x14ac:dyDescent="0.25">
      <c r="A30" s="10">
        <v>44871</v>
      </c>
      <c r="B30" s="9">
        <v>10</v>
      </c>
      <c r="C30" s="7" t="str">
        <f>[3]INICIO!$F$5</f>
        <v>MONTE PORREIRO CONFITERIA CAPRI</v>
      </c>
      <c r="D30" s="8"/>
      <c r="E30" s="8"/>
      <c r="F30" s="7" t="str">
        <f>[3]INICIO!$F$8</f>
        <v>REDONDELA SPORTS CLUB</v>
      </c>
    </row>
    <row r="31" spans="1:6" x14ac:dyDescent="0.25">
      <c r="A31" s="10">
        <v>44871</v>
      </c>
      <c r="B31" s="9">
        <v>10</v>
      </c>
      <c r="C31" s="7" t="str">
        <f>[3]INICIO!$F$14</f>
        <v>VISIT PONTEVEDRA</v>
      </c>
      <c r="D31" s="8"/>
      <c r="E31" s="8"/>
      <c r="F31" s="7" t="str">
        <f>[3]INICIO!$F$11</f>
        <v>CTM VIGO CEIP CARRASQUEIRA</v>
      </c>
    </row>
    <row r="32" spans="1:6" x14ac:dyDescent="0.25">
      <c r="A32" s="10">
        <v>44871</v>
      </c>
      <c r="B32" s="9">
        <v>10</v>
      </c>
      <c r="C32" s="7" t="str">
        <f>[3]INICIO!$F$6</f>
        <v>MONTE PORREIRO PROM. INM. LABERTE</v>
      </c>
      <c r="D32" s="8"/>
      <c r="E32" s="8"/>
      <c r="F32" s="7" t="str">
        <f>[3]INICIO!$F$7</f>
        <v>CTM CALVARIO</v>
      </c>
    </row>
    <row r="34" spans="1:6" x14ac:dyDescent="0.25">
      <c r="C34" s="5" t="s">
        <v>6</v>
      </c>
      <c r="D34" s="5"/>
      <c r="E34" s="5"/>
    </row>
    <row r="35" spans="1:6" x14ac:dyDescent="0.25">
      <c r="A35" s="10">
        <v>44878</v>
      </c>
      <c r="B35" s="9">
        <v>11</v>
      </c>
      <c r="C35" s="7" t="str">
        <f>[3]INICIO!$F$8</f>
        <v>REDONDELA SPORTS CLUB</v>
      </c>
      <c r="D35" s="8"/>
      <c r="E35" s="8"/>
      <c r="F35" s="7" t="str">
        <f>[3]INICIO!$F$6</f>
        <v>MONTE PORREIRO PROM. INM. LABERTE</v>
      </c>
    </row>
    <row r="36" spans="1:6" x14ac:dyDescent="0.25">
      <c r="A36" s="10">
        <v>44877</v>
      </c>
      <c r="B36" s="9">
        <v>16.3</v>
      </c>
      <c r="C36" s="7" t="str">
        <f>[3]INICIO!$F$9</f>
        <v>TENIS DE MESA TUY</v>
      </c>
      <c r="D36" s="8"/>
      <c r="E36" s="8"/>
      <c r="F36" s="7" t="str">
        <f>[3]INICIO!$F$5</f>
        <v>MONTE PORREIRO CONFITERIA CAPRI</v>
      </c>
    </row>
    <row r="37" spans="1:6" x14ac:dyDescent="0.25">
      <c r="A37" s="10">
        <v>44878</v>
      </c>
      <c r="B37" s="9">
        <v>10.3</v>
      </c>
      <c r="C37" s="7" t="str">
        <f>[3]INICIO!$F$10</f>
        <v>HELIOS BEMBRIVE TM</v>
      </c>
      <c r="D37" s="8"/>
      <c r="E37" s="8"/>
      <c r="F37" s="7" t="str">
        <f>[3]INICIO!$F$13</f>
        <v>TM CRC PORRIÑO SUMIPOR</v>
      </c>
    </row>
    <row r="38" spans="1:6" x14ac:dyDescent="0.25">
      <c r="A38" s="10">
        <v>44877</v>
      </c>
      <c r="B38" s="9">
        <v>16.3</v>
      </c>
      <c r="C38" s="7" t="str">
        <f>[3]INICIO!$F$11</f>
        <v>CTM VIGO CEIP CARRASQUEIRA</v>
      </c>
      <c r="D38" s="8"/>
      <c r="E38" s="8"/>
      <c r="F38" s="7" t="str">
        <f>[3]INICIO!$F$12</f>
        <v>EXODUS TM DRAGO-TT.COM</v>
      </c>
    </row>
    <row r="39" spans="1:6" x14ac:dyDescent="0.25">
      <c r="A39" s="10">
        <v>44877</v>
      </c>
      <c r="B39" s="9">
        <v>17</v>
      </c>
      <c r="C39" s="7" t="str">
        <f>[3]INICIO!$F$7</f>
        <v>CTM CALVARIO</v>
      </c>
      <c r="D39" s="8"/>
      <c r="E39" s="8"/>
      <c r="F39" s="7" t="str">
        <f>[3]INICIO!$F$14</f>
        <v>VISIT PONTEVEDRA</v>
      </c>
    </row>
    <row r="41" spans="1:6" x14ac:dyDescent="0.25">
      <c r="C41" s="5" t="s">
        <v>7</v>
      </c>
      <c r="D41" s="5"/>
      <c r="E41" s="5"/>
    </row>
    <row r="42" spans="1:6" x14ac:dyDescent="0.25">
      <c r="A42" s="10">
        <v>44885</v>
      </c>
      <c r="B42" s="9">
        <v>10</v>
      </c>
      <c r="C42" s="7" t="str">
        <f>[3]INICIO!$F$14</f>
        <v>VISIT PONTEVEDRA</v>
      </c>
      <c r="D42" s="8"/>
      <c r="E42" s="8"/>
      <c r="F42" s="7" t="str">
        <f>[3]INICIO!$F$12</f>
        <v>EXODUS TM DRAGO-TT.COM</v>
      </c>
    </row>
    <row r="43" spans="1:6" x14ac:dyDescent="0.25">
      <c r="A43" s="10">
        <v>44884</v>
      </c>
      <c r="B43" s="9">
        <v>16.3</v>
      </c>
      <c r="C43" s="7" t="str">
        <f>[3]INICIO!$F$13</f>
        <v>TM CRC PORRIÑO SUMIPOR</v>
      </c>
      <c r="D43" s="8"/>
      <c r="E43" s="8"/>
      <c r="F43" s="7" t="str">
        <f>[3]INICIO!$F$11</f>
        <v>CTM VIGO CEIP CARRASQUEIRA</v>
      </c>
    </row>
    <row r="44" spans="1:6" x14ac:dyDescent="0.25">
      <c r="A44" s="10">
        <v>44885</v>
      </c>
      <c r="B44" s="9">
        <v>10</v>
      </c>
      <c r="C44" s="7" t="str">
        <f>[3]INICIO!$F$5</f>
        <v>MONTE PORREIRO CONFITERIA CAPRI</v>
      </c>
      <c r="D44" s="8"/>
      <c r="E44" s="8"/>
      <c r="F44" s="7" t="str">
        <f>[3]INICIO!$F$10</f>
        <v>HELIOS BEMBRIVE TM</v>
      </c>
    </row>
    <row r="45" spans="1:6" x14ac:dyDescent="0.25">
      <c r="A45" s="10">
        <v>44885</v>
      </c>
      <c r="B45" s="9">
        <v>10</v>
      </c>
      <c r="C45" s="7" t="str">
        <f>[3]INICIO!$F$6</f>
        <v>MONTE PORREIRO PROM. INM. LABERTE</v>
      </c>
      <c r="D45" s="8"/>
      <c r="E45" s="8"/>
      <c r="F45" s="7" t="str">
        <f>[3]INICIO!$F$9</f>
        <v>TENIS DE MESA TUY</v>
      </c>
    </row>
    <row r="46" spans="1:6" x14ac:dyDescent="0.25">
      <c r="A46" s="10">
        <v>44884</v>
      </c>
      <c r="B46" s="9">
        <v>17</v>
      </c>
      <c r="C46" s="7" t="str">
        <f>[3]INICIO!$F$7</f>
        <v>CTM CALVARIO</v>
      </c>
      <c r="D46" s="8"/>
      <c r="E46" s="8"/>
      <c r="F46" s="7" t="str">
        <f>[3]INICIO!$F$8</f>
        <v>REDONDELA SPORTS CLUB</v>
      </c>
    </row>
    <row r="48" spans="1:6" x14ac:dyDescent="0.25">
      <c r="C48" s="5" t="s">
        <v>8</v>
      </c>
      <c r="D48" s="5"/>
      <c r="E48" s="5"/>
    </row>
    <row r="49" spans="1:6" x14ac:dyDescent="0.25">
      <c r="A49" s="10">
        <v>44898</v>
      </c>
      <c r="B49" s="9">
        <v>16.3</v>
      </c>
      <c r="C49" s="7" t="str">
        <f>[3]INICIO!$F$9</f>
        <v>TENIS DE MESA TUY</v>
      </c>
      <c r="D49" s="8"/>
      <c r="E49" s="8"/>
      <c r="F49" s="7" t="str">
        <f>[3]INICIO!$F$7</f>
        <v>CTM CALVARIO</v>
      </c>
    </row>
    <row r="50" spans="1:6" x14ac:dyDescent="0.25">
      <c r="A50" s="10">
        <v>44899</v>
      </c>
      <c r="B50" s="9">
        <v>11</v>
      </c>
      <c r="C50" s="7" t="str">
        <f>[3]INICIO!$F$8</f>
        <v>REDONDELA SPORTS CLUB</v>
      </c>
      <c r="D50" s="8"/>
      <c r="E50" s="8"/>
      <c r="F50" s="7" t="str">
        <f>[3]INICIO!$F$14</f>
        <v>VISIT PONTEVEDRA</v>
      </c>
    </row>
    <row r="51" spans="1:6" x14ac:dyDescent="0.25">
      <c r="A51" s="10">
        <v>44899</v>
      </c>
      <c r="B51" s="9">
        <v>10.3</v>
      </c>
      <c r="C51" s="7" t="str">
        <f>[3]INICIO!$F$10</f>
        <v>HELIOS BEMBRIVE TM</v>
      </c>
      <c r="D51" s="8"/>
      <c r="E51" s="8"/>
      <c r="F51" s="7" t="str">
        <f>[3]INICIO!$F$6</f>
        <v>MONTE PORREIRO PROM. INM. LABERTE</v>
      </c>
    </row>
    <row r="52" spans="1:6" x14ac:dyDescent="0.25">
      <c r="A52" s="10">
        <v>44898</v>
      </c>
      <c r="B52" s="9">
        <v>16.3</v>
      </c>
      <c r="C52" s="7" t="str">
        <f>[3]INICIO!$F$11</f>
        <v>CTM VIGO CEIP CARRASQUEIRA</v>
      </c>
      <c r="D52" s="8"/>
      <c r="E52" s="8"/>
      <c r="F52" s="7" t="str">
        <f>[3]INICIO!$F$5</f>
        <v>MONTE PORREIRO CONFITERIA CAPRI</v>
      </c>
    </row>
    <row r="53" spans="1:6" x14ac:dyDescent="0.25">
      <c r="A53" s="10">
        <v>44898</v>
      </c>
      <c r="B53" s="9">
        <v>18.3</v>
      </c>
      <c r="C53" s="7" t="str">
        <f>[3]INICIO!$F$12</f>
        <v>EXODUS TM DRAGO-TT.COM</v>
      </c>
      <c r="D53" s="8"/>
      <c r="E53" s="8"/>
      <c r="F53" s="7" t="str">
        <f>[3]INICIO!$F$13</f>
        <v>TM CRC PORRIÑO SUMIPOR</v>
      </c>
    </row>
    <row r="55" spans="1:6" x14ac:dyDescent="0.25">
      <c r="C55" s="5" t="s">
        <v>9</v>
      </c>
      <c r="D55" s="5"/>
      <c r="E55" s="5"/>
    </row>
    <row r="56" spans="1:6" x14ac:dyDescent="0.25">
      <c r="A56" s="10">
        <v>44913</v>
      </c>
      <c r="B56" s="9">
        <v>10</v>
      </c>
      <c r="C56" s="7" t="str">
        <f>[3]INICIO!$F$5</f>
        <v>MONTE PORREIRO CONFITERIA CAPRI</v>
      </c>
      <c r="D56" s="8"/>
      <c r="E56" s="8"/>
      <c r="F56" s="7" t="str">
        <f>[3]INICIO!$F$12</f>
        <v>EXODUS TM DRAGO-TT.COM</v>
      </c>
    </row>
    <row r="57" spans="1:6" x14ac:dyDescent="0.25">
      <c r="A57" s="10">
        <v>44913</v>
      </c>
      <c r="B57" s="9">
        <v>10</v>
      </c>
      <c r="C57" s="7" t="str">
        <f>[3]INICIO!$F$6</f>
        <v>MONTE PORREIRO PROM. INM. LABERTE</v>
      </c>
      <c r="D57" s="8"/>
      <c r="E57" s="8"/>
      <c r="F57" s="7" t="str">
        <f>[3]INICIO!$F$11</f>
        <v>CTM VIGO CEIP CARRASQUEIRA</v>
      </c>
    </row>
    <row r="58" spans="1:6" x14ac:dyDescent="0.25">
      <c r="A58" s="10">
        <v>44913</v>
      </c>
      <c r="B58" s="9">
        <v>10</v>
      </c>
      <c r="C58" s="7" t="str">
        <f>[3]INICIO!$F$14</f>
        <v>VISIT PONTEVEDRA</v>
      </c>
      <c r="D58" s="8"/>
      <c r="E58" s="8"/>
      <c r="F58" s="7" t="str">
        <f>[3]INICIO!$F$13</f>
        <v>TM CRC PORRIÑO SUMIPOR</v>
      </c>
    </row>
    <row r="59" spans="1:6" x14ac:dyDescent="0.25">
      <c r="A59" s="10">
        <v>44912</v>
      </c>
      <c r="B59" s="9">
        <v>17</v>
      </c>
      <c r="C59" s="7" t="str">
        <f>[3]INICIO!$F$7</f>
        <v>CTM CALVARIO</v>
      </c>
      <c r="D59" s="8"/>
      <c r="E59" s="8"/>
      <c r="F59" s="7" t="str">
        <f>[3]INICIO!$F$10</f>
        <v>HELIOS BEMBRIVE TM</v>
      </c>
    </row>
    <row r="60" spans="1:6" x14ac:dyDescent="0.25">
      <c r="A60" s="10">
        <v>44913</v>
      </c>
      <c r="B60" s="9">
        <v>11</v>
      </c>
      <c r="C60" s="7" t="str">
        <f>[3]INICIO!$F$8</f>
        <v>REDONDELA SPORTS CLUB</v>
      </c>
      <c r="D60" s="8"/>
      <c r="E60" s="8"/>
      <c r="F60" s="7" t="str">
        <f>[3]INICIO!$F$9</f>
        <v>TENIS DE MESA TUY</v>
      </c>
    </row>
    <row r="62" spans="1:6" x14ac:dyDescent="0.25">
      <c r="C62" s="5" t="s">
        <v>10</v>
      </c>
      <c r="D62" s="5"/>
      <c r="E62" s="5"/>
    </row>
    <row r="63" spans="1:6" x14ac:dyDescent="0.25">
      <c r="A63" s="10">
        <v>44576</v>
      </c>
      <c r="B63" s="9">
        <v>10.3</v>
      </c>
      <c r="C63" s="7" t="str">
        <f>[3]INICIO!$F$10</f>
        <v>HELIOS BEMBRIVE TM</v>
      </c>
      <c r="D63" s="8"/>
      <c r="E63" s="8"/>
      <c r="F63" s="7" t="str">
        <f>[3]INICIO!$F$8</f>
        <v>REDONDELA SPORTS CLUB</v>
      </c>
    </row>
    <row r="64" spans="1:6" x14ac:dyDescent="0.25">
      <c r="A64" s="10">
        <v>44575</v>
      </c>
      <c r="B64" s="9">
        <v>16.3</v>
      </c>
      <c r="C64" s="7" t="str">
        <f>[3]INICIO!$F$11</f>
        <v>CTM VIGO CEIP CARRASQUEIRA</v>
      </c>
      <c r="D64" s="8"/>
      <c r="E64" s="8"/>
      <c r="F64" s="7" t="str">
        <f>[3]INICIO!$F$7</f>
        <v>CTM CALVARIO</v>
      </c>
    </row>
    <row r="65" spans="1:6" x14ac:dyDescent="0.25">
      <c r="A65" s="10">
        <v>44575</v>
      </c>
      <c r="B65" s="9">
        <v>18.3</v>
      </c>
      <c r="C65" s="7" t="str">
        <f>[3]INICIO!$F$12</f>
        <v>EXODUS TM DRAGO-TT.COM</v>
      </c>
      <c r="D65" s="8"/>
      <c r="E65" s="8"/>
      <c r="F65" s="7" t="str">
        <f>[3]INICIO!$F$6</f>
        <v>MONTE PORREIRO PROM. INM. LABERTE</v>
      </c>
    </row>
    <row r="66" spans="1:6" x14ac:dyDescent="0.25">
      <c r="A66" s="10">
        <v>44575</v>
      </c>
      <c r="B66" s="9">
        <v>16.3</v>
      </c>
      <c r="C66" s="7" t="str">
        <f>[3]INICIO!$F$9</f>
        <v>TENIS DE MESA TUY</v>
      </c>
      <c r="D66" s="8"/>
      <c r="E66" s="8"/>
      <c r="F66" s="7" t="str">
        <f>[3]INICIO!$F$14</f>
        <v>VISIT PONTEVEDRA</v>
      </c>
    </row>
    <row r="67" spans="1:6" x14ac:dyDescent="0.25">
      <c r="A67" s="10">
        <v>44575</v>
      </c>
      <c r="B67" s="9">
        <v>16.3</v>
      </c>
      <c r="C67" s="7" t="str">
        <f>[3]INICIO!$F$13</f>
        <v>TM CRC PORRIÑO SUMIPOR</v>
      </c>
      <c r="D67" s="8"/>
      <c r="E67" s="8"/>
      <c r="F67" s="7" t="str">
        <f>[3]INICIO!$F$5</f>
        <v>MONTE PORREIRO CONFITERIA CAPRI</v>
      </c>
    </row>
    <row r="69" spans="1:6" x14ac:dyDescent="0.25">
      <c r="C69" s="5" t="s">
        <v>11</v>
      </c>
    </row>
    <row r="70" spans="1:6" x14ac:dyDescent="0.25">
      <c r="A70" s="10">
        <v>44583</v>
      </c>
      <c r="B70" s="9">
        <v>10</v>
      </c>
      <c r="C70" s="7" t="str">
        <f>[3]INICIO!$F$14</f>
        <v>VISIT PONTEVEDRA</v>
      </c>
      <c r="D70" s="8"/>
      <c r="E70" s="8"/>
      <c r="F70" s="7" t="str">
        <f>[3]INICIO!$F$5</f>
        <v>MONTE PORREIRO CONFITERIA CAPRI</v>
      </c>
    </row>
    <row r="71" spans="1:6" x14ac:dyDescent="0.25">
      <c r="A71" s="10">
        <v>44582</v>
      </c>
      <c r="B71" s="9">
        <v>16.3</v>
      </c>
      <c r="C71" s="7" t="str">
        <f>[3]INICIO!$F$13</f>
        <v>TM CRC PORRIÑO SUMIPOR</v>
      </c>
      <c r="D71" s="8"/>
      <c r="E71" s="8"/>
      <c r="F71" s="7" t="str">
        <f>[3]INICIO!$F$6</f>
        <v>MONTE PORREIRO PROM. INM. LABERTE</v>
      </c>
    </row>
    <row r="72" spans="1:6" x14ac:dyDescent="0.25">
      <c r="A72" s="10">
        <v>44582</v>
      </c>
      <c r="B72" s="9">
        <v>18.3</v>
      </c>
      <c r="C72" s="7" t="str">
        <f>[3]INICIO!$F$12</f>
        <v>EXODUS TM DRAGO-TT.COM</v>
      </c>
      <c r="D72" s="8"/>
      <c r="E72" s="8"/>
      <c r="F72" s="7" t="str">
        <f>[3]INICIO!$F$7</f>
        <v>CTM CALVARIO</v>
      </c>
    </row>
    <row r="73" spans="1:6" x14ac:dyDescent="0.25">
      <c r="A73" s="10">
        <v>44582</v>
      </c>
      <c r="B73" s="9">
        <v>16.3</v>
      </c>
      <c r="C73" s="7" t="str">
        <f>[3]INICIO!$F$11</f>
        <v>CTM VIGO CEIP CARRASQUEIRA</v>
      </c>
      <c r="D73" s="8"/>
      <c r="E73" s="8"/>
      <c r="F73" s="7" t="str">
        <f>[3]INICIO!$F$8</f>
        <v>REDONDELA SPORTS CLUB</v>
      </c>
    </row>
    <row r="74" spans="1:6" x14ac:dyDescent="0.25">
      <c r="A74" s="10">
        <v>44583</v>
      </c>
      <c r="B74" s="9">
        <v>10.3</v>
      </c>
      <c r="C74" s="7" t="str">
        <f>[3]INICIO!$F$10</f>
        <v>HELIOS BEMBRIVE TM</v>
      </c>
      <c r="D74" s="8"/>
      <c r="E74" s="8"/>
      <c r="F74" s="7" t="str">
        <f>[3]INICIO!$F$9</f>
        <v>TENIS DE MESA TUY</v>
      </c>
    </row>
    <row r="76" spans="1:6" x14ac:dyDescent="0.25">
      <c r="C76" s="5" t="s">
        <v>12</v>
      </c>
      <c r="D76" s="5"/>
      <c r="E76" s="5"/>
    </row>
    <row r="77" spans="1:6" x14ac:dyDescent="0.25">
      <c r="A77" s="10">
        <v>44589</v>
      </c>
      <c r="B77" s="9">
        <v>16.3</v>
      </c>
      <c r="C77" s="7" t="str">
        <f>[3]INICIO!$F$9</f>
        <v>TENIS DE MESA TUY</v>
      </c>
      <c r="D77" s="8"/>
      <c r="E77" s="8"/>
      <c r="F77" s="7" t="str">
        <f>[3]INICIO!$F$11</f>
        <v>CTM VIGO CEIP CARRASQUEIRA</v>
      </c>
    </row>
    <row r="78" spans="1:6" x14ac:dyDescent="0.25">
      <c r="A78" s="10">
        <v>44590</v>
      </c>
      <c r="B78" s="9">
        <v>10.3</v>
      </c>
      <c r="C78" s="7" t="str">
        <f>[3]INICIO!$F$10</f>
        <v>HELIOS BEMBRIVE TM</v>
      </c>
      <c r="D78" s="8"/>
      <c r="E78" s="8"/>
      <c r="F78" s="7" t="str">
        <f>[3]INICIO!$F$14</f>
        <v>VISIT PONTEVEDRA</v>
      </c>
    </row>
    <row r="79" spans="1:6" x14ac:dyDescent="0.25">
      <c r="A79" s="10">
        <v>44590</v>
      </c>
      <c r="B79" s="9">
        <v>11</v>
      </c>
      <c r="C79" s="7" t="str">
        <f>[3]INICIO!$F$8</f>
        <v>REDONDELA SPORTS CLUB</v>
      </c>
      <c r="D79" s="8"/>
      <c r="E79" s="8"/>
      <c r="F79" s="7" t="str">
        <f>[3]INICIO!$F$12</f>
        <v>EXODUS TM DRAGO-TT.COM</v>
      </c>
    </row>
    <row r="80" spans="1:6" x14ac:dyDescent="0.25">
      <c r="A80" s="10">
        <v>44589</v>
      </c>
      <c r="B80" s="9">
        <v>17</v>
      </c>
      <c r="C80" s="7" t="str">
        <f>[3]INICIO!$F$7</f>
        <v>CTM CALVARIO</v>
      </c>
      <c r="D80" s="8"/>
      <c r="E80" s="8"/>
      <c r="F80" s="7" t="str">
        <f>[3]INICIO!$F$13</f>
        <v>TM CRC PORRIÑO SUMIPOR</v>
      </c>
    </row>
    <row r="81" spans="1:6" x14ac:dyDescent="0.25">
      <c r="A81" s="10">
        <v>44590</v>
      </c>
      <c r="B81" s="9">
        <v>10</v>
      </c>
      <c r="C81" s="7" t="str">
        <f>[3]INICIO!$F$6</f>
        <v>MONTE PORREIRO PROM. INM. LABERTE</v>
      </c>
      <c r="D81" s="8"/>
      <c r="E81" s="8"/>
      <c r="F81" s="7" t="str">
        <f>[3]INICIO!$F$5</f>
        <v>MONTE PORREIRO CONFITERIA CAPRI</v>
      </c>
    </row>
    <row r="83" spans="1:6" x14ac:dyDescent="0.25">
      <c r="C83" s="5" t="s">
        <v>13</v>
      </c>
      <c r="D83" s="5"/>
      <c r="E83" s="5"/>
    </row>
    <row r="84" spans="1:6" x14ac:dyDescent="0.25">
      <c r="A84" s="10">
        <v>44597</v>
      </c>
      <c r="B84" s="9">
        <v>10</v>
      </c>
      <c r="C84" s="7" t="str">
        <f>[3]INICIO!$F$5</f>
        <v>MONTE PORREIRO CONFITERIA CAPRI</v>
      </c>
      <c r="D84" s="8"/>
      <c r="E84" s="8"/>
      <c r="F84" s="7" t="str">
        <f>[3]INICIO!$F$7</f>
        <v>CTM CALVARIO</v>
      </c>
    </row>
    <row r="85" spans="1:6" x14ac:dyDescent="0.25">
      <c r="A85" s="10">
        <v>44596</v>
      </c>
      <c r="B85" s="9">
        <v>16.3</v>
      </c>
      <c r="C85" s="7" t="str">
        <f>[3]INICIO!$F$13</f>
        <v>TM CRC PORRIÑO SUMIPOR</v>
      </c>
      <c r="D85" s="8"/>
      <c r="E85" s="8"/>
      <c r="F85" s="7" t="str">
        <f>[3]INICIO!$F$8</f>
        <v>REDONDELA SPORTS CLUB</v>
      </c>
    </row>
    <row r="86" spans="1:6" x14ac:dyDescent="0.25">
      <c r="A86" s="10">
        <v>44597</v>
      </c>
      <c r="B86" s="9">
        <v>10</v>
      </c>
      <c r="C86" s="7" t="str">
        <f>[3]INICIO!$F$14</f>
        <v>VISIT PONTEVEDRA</v>
      </c>
      <c r="D86" s="8"/>
      <c r="E86" s="8"/>
      <c r="F86" s="7" t="str">
        <f>[3]INICIO!$F$6</f>
        <v>MONTE PORREIRO PROM. INM. LABERTE</v>
      </c>
    </row>
    <row r="87" spans="1:6" x14ac:dyDescent="0.25">
      <c r="A87" s="10">
        <v>44596</v>
      </c>
      <c r="B87" s="9">
        <v>18.3</v>
      </c>
      <c r="C87" s="7" t="str">
        <f>[3]INICIO!$F$12</f>
        <v>EXODUS TM DRAGO-TT.COM</v>
      </c>
      <c r="D87" s="8"/>
      <c r="E87" s="8"/>
      <c r="F87" s="7" t="str">
        <f>[3]INICIO!$F$9</f>
        <v>TENIS DE MESA TUY</v>
      </c>
    </row>
    <row r="88" spans="1:6" x14ac:dyDescent="0.25">
      <c r="A88" s="10">
        <v>44596</v>
      </c>
      <c r="B88" s="9">
        <v>16.3</v>
      </c>
      <c r="C88" s="7" t="str">
        <f>[3]INICIO!$F$11</f>
        <v>CTM VIGO CEIP CARRASQUEIRA</v>
      </c>
      <c r="D88" s="8"/>
      <c r="E88" s="8"/>
      <c r="F88" s="7" t="str">
        <f>[3]INICIO!$F$10</f>
        <v>HELIOS BEMBRIVE TM</v>
      </c>
    </row>
    <row r="90" spans="1:6" x14ac:dyDescent="0.25">
      <c r="C90" s="5" t="s">
        <v>14</v>
      </c>
      <c r="D90" s="5"/>
      <c r="E90" s="5"/>
    </row>
    <row r="91" spans="1:6" x14ac:dyDescent="0.25">
      <c r="A91" s="10">
        <v>44604</v>
      </c>
      <c r="B91" s="9">
        <v>10.3</v>
      </c>
      <c r="C91" s="7" t="str">
        <f>[3]INICIO!$F$10</f>
        <v>HELIOS BEMBRIVE TM</v>
      </c>
      <c r="D91" s="8"/>
      <c r="E91" s="8"/>
      <c r="F91" s="7" t="str">
        <f>[3]INICIO!$F$12</f>
        <v>EXODUS TM DRAGO-TT.COM</v>
      </c>
    </row>
    <row r="92" spans="1:6" x14ac:dyDescent="0.25">
      <c r="A92" s="10">
        <v>44603</v>
      </c>
      <c r="B92" s="9">
        <v>16.3</v>
      </c>
      <c r="C92" s="7" t="str">
        <f>[3]INICIO!$F$9</f>
        <v>TENIS DE MESA TUY</v>
      </c>
      <c r="D92" s="8"/>
      <c r="E92" s="8"/>
      <c r="F92" s="7" t="str">
        <f>[3]INICIO!$F$13</f>
        <v>TM CRC PORRIÑO SUMIPOR</v>
      </c>
    </row>
    <row r="93" spans="1:6" x14ac:dyDescent="0.25">
      <c r="A93" s="10">
        <v>44604</v>
      </c>
      <c r="B93" s="9">
        <v>11</v>
      </c>
      <c r="C93" s="7" t="str">
        <f>[3]INICIO!$F$8</f>
        <v>REDONDELA SPORTS CLUB</v>
      </c>
      <c r="D93" s="8"/>
      <c r="E93" s="8"/>
      <c r="F93" s="7" t="str">
        <f>[3]INICIO!$F$5</f>
        <v>MONTE PORREIRO CONFITERIA CAPRI</v>
      </c>
    </row>
    <row r="94" spans="1:6" x14ac:dyDescent="0.25">
      <c r="A94" s="10">
        <v>44603</v>
      </c>
      <c r="B94" s="9">
        <v>16.3</v>
      </c>
      <c r="C94" s="7" t="str">
        <f>[3]INICIO!$F$11</f>
        <v>CTM VIGO CEIP CARRASQUEIRA</v>
      </c>
      <c r="D94" s="8"/>
      <c r="E94" s="8"/>
      <c r="F94" s="7" t="str">
        <f>[3]INICIO!$F$14</f>
        <v>VISIT PONTEVEDRA</v>
      </c>
    </row>
    <row r="95" spans="1:6" x14ac:dyDescent="0.25">
      <c r="A95" s="10">
        <v>44603</v>
      </c>
      <c r="B95" s="9">
        <v>17</v>
      </c>
      <c r="C95" s="7" t="str">
        <f>[3]INICIO!$F$7</f>
        <v>CTM CALVARIO</v>
      </c>
      <c r="D95" s="8"/>
      <c r="E95" s="8"/>
      <c r="F95" s="7" t="str">
        <f>[3]INICIO!$F$6</f>
        <v>MONTE PORREIRO PROM. INM. LABERTE</v>
      </c>
    </row>
    <row r="97" spans="1:6" x14ac:dyDescent="0.25">
      <c r="C97" s="5" t="s">
        <v>15</v>
      </c>
      <c r="D97" s="5"/>
      <c r="E97" s="5"/>
    </row>
    <row r="98" spans="1:6" x14ac:dyDescent="0.25">
      <c r="A98" s="10">
        <v>44611</v>
      </c>
      <c r="B98" s="9">
        <v>10</v>
      </c>
      <c r="C98" s="7" t="str">
        <f>[3]INICIO!$F$6</f>
        <v>MONTE PORREIRO PROM. INM. LABERTE</v>
      </c>
      <c r="D98" s="8"/>
      <c r="E98" s="8"/>
      <c r="F98" s="7" t="str">
        <f>[3]INICIO!$F$8</f>
        <v>REDONDELA SPORTS CLUB</v>
      </c>
    </row>
    <row r="99" spans="1:6" x14ac:dyDescent="0.25">
      <c r="A99" s="10">
        <v>44611</v>
      </c>
      <c r="B99" s="9">
        <v>10</v>
      </c>
      <c r="C99" s="7" t="str">
        <f>[3]INICIO!$F$5</f>
        <v>MONTE PORREIRO CONFITERIA CAPRI</v>
      </c>
      <c r="D99" s="8"/>
      <c r="E99" s="8"/>
      <c r="F99" s="7" t="str">
        <f>[3]INICIO!$F$9</f>
        <v>TENIS DE MESA TUY</v>
      </c>
    </row>
    <row r="100" spans="1:6" x14ac:dyDescent="0.25">
      <c r="A100" s="10">
        <v>44610</v>
      </c>
      <c r="B100" s="9">
        <v>16.3</v>
      </c>
      <c r="C100" s="7" t="str">
        <f>[3]INICIO!$F$13</f>
        <v>TM CRC PORRIÑO SUMIPOR</v>
      </c>
      <c r="D100" s="8"/>
      <c r="E100" s="8"/>
      <c r="F100" s="7" t="str">
        <f>[3]INICIO!$F$10</f>
        <v>HELIOS BEMBRIVE TM</v>
      </c>
    </row>
    <row r="101" spans="1:6" x14ac:dyDescent="0.25">
      <c r="A101" s="10">
        <v>44610</v>
      </c>
      <c r="B101" s="9">
        <v>18.3</v>
      </c>
      <c r="C101" s="7" t="str">
        <f>[3]INICIO!$F$12</f>
        <v>EXODUS TM DRAGO-TT.COM</v>
      </c>
      <c r="D101" s="8"/>
      <c r="E101" s="8"/>
      <c r="F101" s="7" t="str">
        <f>[3]INICIO!$F$11</f>
        <v>CTM VIGO CEIP CARRASQUEIRA</v>
      </c>
    </row>
    <row r="102" spans="1:6" x14ac:dyDescent="0.25">
      <c r="A102" s="10">
        <v>44611</v>
      </c>
      <c r="B102" s="9">
        <v>10</v>
      </c>
      <c r="C102" s="7" t="str">
        <f>[3]INICIO!$F$14</f>
        <v>VISIT PONTEVEDRA</v>
      </c>
      <c r="D102" s="8"/>
      <c r="E102" s="8"/>
      <c r="F102" s="7" t="str">
        <f>[3]INICIO!$F$7</f>
        <v>CTM CALVARIO</v>
      </c>
    </row>
    <row r="104" spans="1:6" x14ac:dyDescent="0.25">
      <c r="C104" s="5" t="s">
        <v>16</v>
      </c>
      <c r="D104" s="5"/>
      <c r="E104" s="5"/>
    </row>
    <row r="105" spans="1:6" x14ac:dyDescent="0.25">
      <c r="A105" s="10">
        <v>44617</v>
      </c>
      <c r="B105" s="9">
        <v>18.3</v>
      </c>
      <c r="C105" s="7" t="str">
        <f>[3]INICIO!$F$12</f>
        <v>EXODUS TM DRAGO-TT.COM</v>
      </c>
      <c r="D105" s="8"/>
      <c r="E105" s="8"/>
      <c r="F105" s="7" t="str">
        <f>[3]INICIO!$F$14</f>
        <v>VISIT PONTEVEDRA</v>
      </c>
    </row>
    <row r="106" spans="1:6" x14ac:dyDescent="0.25">
      <c r="A106" s="10">
        <v>44617</v>
      </c>
      <c r="B106" s="9">
        <v>16.3</v>
      </c>
      <c r="C106" s="7" t="str">
        <f>[3]INICIO!$F$11</f>
        <v>CTM VIGO CEIP CARRASQUEIRA</v>
      </c>
      <c r="D106" s="8"/>
      <c r="E106" s="8"/>
      <c r="F106" s="7" t="str">
        <f>[3]INICIO!$F$13</f>
        <v>TM CRC PORRIÑO SUMIPOR</v>
      </c>
    </row>
    <row r="107" spans="1:6" x14ac:dyDescent="0.25">
      <c r="A107" s="10">
        <v>44618</v>
      </c>
      <c r="B107" s="9">
        <v>10.3</v>
      </c>
      <c r="C107" s="7" t="str">
        <f>[3]INICIO!$F$10</f>
        <v>HELIOS BEMBRIVE TM</v>
      </c>
      <c r="D107" s="8"/>
      <c r="E107" s="8"/>
      <c r="F107" s="7" t="str">
        <f>[3]INICIO!$F$5</f>
        <v>MONTE PORREIRO CONFITERIA CAPRI</v>
      </c>
    </row>
    <row r="108" spans="1:6" x14ac:dyDescent="0.25">
      <c r="A108" s="10">
        <v>44617</v>
      </c>
      <c r="B108" s="9">
        <v>16.3</v>
      </c>
      <c r="C108" s="7" t="str">
        <f>[3]INICIO!$F$9</f>
        <v>TENIS DE MESA TUY</v>
      </c>
      <c r="D108" s="8"/>
      <c r="E108" s="8"/>
      <c r="F108" s="7" t="str">
        <f>[3]INICIO!$F$6</f>
        <v>MONTE PORREIRO PROM. INM. LABERTE</v>
      </c>
    </row>
    <row r="109" spans="1:6" x14ac:dyDescent="0.25">
      <c r="A109" s="10">
        <v>44618</v>
      </c>
      <c r="B109" s="9">
        <v>11</v>
      </c>
      <c r="C109" s="7" t="str">
        <f>[3]INICIO!$F$8</f>
        <v>REDONDELA SPORTS CLUB</v>
      </c>
      <c r="D109" s="8"/>
      <c r="E109" s="8"/>
      <c r="F109" s="7" t="str">
        <f>[3]INICIO!$F$7</f>
        <v>CTM CALVARIO</v>
      </c>
    </row>
    <row r="111" spans="1:6" x14ac:dyDescent="0.25">
      <c r="C111" s="5" t="s">
        <v>17</v>
      </c>
      <c r="D111" s="5"/>
      <c r="E111" s="5"/>
    </row>
    <row r="112" spans="1:6" x14ac:dyDescent="0.25">
      <c r="A112" s="10">
        <v>44624</v>
      </c>
      <c r="B112" s="9">
        <v>17</v>
      </c>
      <c r="C112" s="7" t="str">
        <f>[3]INICIO!$F$7</f>
        <v>CTM CALVARIO</v>
      </c>
      <c r="D112" s="8"/>
      <c r="E112" s="8"/>
      <c r="F112" s="7" t="str">
        <f>[3]INICIO!$F$9</f>
        <v>TENIS DE MESA TUY</v>
      </c>
    </row>
    <row r="113" spans="1:6" x14ac:dyDescent="0.25">
      <c r="A113" s="10">
        <v>44625</v>
      </c>
      <c r="B113" s="9">
        <v>10</v>
      </c>
      <c r="C113" s="7" t="str">
        <f>[3]INICIO!$F$14</f>
        <v>VISIT PONTEVEDRA</v>
      </c>
      <c r="D113" s="8"/>
      <c r="E113" s="8"/>
      <c r="F113" s="7" t="str">
        <f>[3]INICIO!$F$8</f>
        <v>REDONDELA SPORTS CLUB</v>
      </c>
    </row>
    <row r="114" spans="1:6" x14ac:dyDescent="0.25">
      <c r="A114" s="10">
        <v>44625</v>
      </c>
      <c r="B114" s="9">
        <v>10</v>
      </c>
      <c r="C114" s="7" t="str">
        <f>[3]INICIO!$F$6</f>
        <v>MONTE PORREIRO PROM. INM. LABERTE</v>
      </c>
      <c r="D114" s="8"/>
      <c r="E114" s="8"/>
      <c r="F114" s="7" t="str">
        <f>[3]INICIO!$F$10</f>
        <v>HELIOS BEMBRIVE TM</v>
      </c>
    </row>
    <row r="115" spans="1:6" x14ac:dyDescent="0.25">
      <c r="A115" s="10">
        <v>44625</v>
      </c>
      <c r="B115" s="9">
        <v>10</v>
      </c>
      <c r="C115" s="7" t="str">
        <f>[3]INICIO!$F$5</f>
        <v>MONTE PORREIRO CONFITERIA CAPRI</v>
      </c>
      <c r="D115" s="8"/>
      <c r="E115" s="8"/>
      <c r="F115" s="7" t="str">
        <f>[3]INICIO!$F$11</f>
        <v>CTM VIGO CEIP CARRASQUEIRA</v>
      </c>
    </row>
    <row r="116" spans="1:6" x14ac:dyDescent="0.25">
      <c r="A116" s="10">
        <v>44624</v>
      </c>
      <c r="B116" s="9">
        <v>16.3</v>
      </c>
      <c r="C116" s="7" t="str">
        <f>[3]INICIO!$F$13</f>
        <v>TM CRC PORRIÑO SUMIPOR</v>
      </c>
      <c r="D116" s="8"/>
      <c r="E116" s="8"/>
      <c r="F116" s="7" t="str">
        <f>[3]INICIO!$F$12</f>
        <v>EXODUS TM DRAGO-TT.COM</v>
      </c>
    </row>
    <row r="118" spans="1:6" x14ac:dyDescent="0.25">
      <c r="C118" s="5" t="s">
        <v>18</v>
      </c>
      <c r="D118" s="5"/>
      <c r="E118" s="5"/>
    </row>
    <row r="119" spans="1:6" x14ac:dyDescent="0.25">
      <c r="A119" s="10">
        <v>44631</v>
      </c>
      <c r="B119" s="9">
        <v>18.3</v>
      </c>
      <c r="C119" s="7" t="str">
        <f>[3]INICIO!$F$12</f>
        <v>EXODUS TM DRAGO-TT.COM</v>
      </c>
      <c r="D119" s="8"/>
      <c r="E119" s="8"/>
      <c r="F119" s="7" t="str">
        <f>[3]INICIO!$F$5</f>
        <v>MONTE PORREIRO CONFITERIA CAPRI</v>
      </c>
    </row>
    <row r="120" spans="1:6" x14ac:dyDescent="0.25">
      <c r="A120" s="10">
        <v>44631</v>
      </c>
      <c r="B120" s="9">
        <v>16.3</v>
      </c>
      <c r="C120" s="7" t="str">
        <f>[3]INICIO!$F$11</f>
        <v>CTM VIGO CEIP CARRASQUEIRA</v>
      </c>
      <c r="D120" s="8"/>
      <c r="E120" s="8"/>
      <c r="F120" s="7" t="str">
        <f>[3]INICIO!$F$6</f>
        <v>MONTE PORREIRO PROM. INM. LABERTE</v>
      </c>
    </row>
    <row r="121" spans="1:6" x14ac:dyDescent="0.25">
      <c r="A121" s="10">
        <v>44631</v>
      </c>
      <c r="B121" s="9">
        <v>16.3</v>
      </c>
      <c r="C121" s="7" t="str">
        <f>[3]INICIO!$F$13</f>
        <v>TM CRC PORRIÑO SUMIPOR</v>
      </c>
      <c r="D121" s="8"/>
      <c r="E121" s="8"/>
      <c r="F121" s="7" t="str">
        <f>[3]INICIO!$F$14</f>
        <v>VISIT PONTEVEDRA</v>
      </c>
    </row>
    <row r="122" spans="1:6" x14ac:dyDescent="0.25">
      <c r="A122" s="10">
        <v>44632</v>
      </c>
      <c r="B122" s="9">
        <v>10.3</v>
      </c>
      <c r="C122" s="7" t="str">
        <f>[3]INICIO!$F$10</f>
        <v>HELIOS BEMBRIVE TM</v>
      </c>
      <c r="D122" s="8"/>
      <c r="E122" s="8"/>
      <c r="F122" s="7" t="str">
        <f>[3]INICIO!$F$7</f>
        <v>CTM CALVARIO</v>
      </c>
    </row>
    <row r="123" spans="1:6" x14ac:dyDescent="0.25">
      <c r="A123" s="10">
        <v>44631</v>
      </c>
      <c r="B123" s="9">
        <v>16.3</v>
      </c>
      <c r="C123" s="7" t="str">
        <f>[3]INICIO!$F$9</f>
        <v>TENIS DE MESA TUY</v>
      </c>
      <c r="D123" s="8"/>
      <c r="E123" s="8"/>
      <c r="F123" s="7" t="str">
        <f>[3]INICIO!$F$8</f>
        <v>REDONDELA SPORTS CLUB</v>
      </c>
    </row>
    <row r="125" spans="1:6" x14ac:dyDescent="0.25">
      <c r="C125" s="5" t="s">
        <v>19</v>
      </c>
      <c r="D125" s="5"/>
      <c r="E125" s="5"/>
    </row>
    <row r="126" spans="1:6" x14ac:dyDescent="0.25">
      <c r="A126" s="10">
        <v>44653</v>
      </c>
      <c r="B126" s="9">
        <v>11</v>
      </c>
      <c r="C126" s="7" t="str">
        <f>[3]INICIO!$F$8</f>
        <v>REDONDELA SPORTS CLUB</v>
      </c>
      <c r="D126" s="8"/>
      <c r="E126" s="8"/>
      <c r="F126" s="7" t="str">
        <f>[3]INICIO!$F$10</f>
        <v>HELIOS BEMBRIVE TM</v>
      </c>
    </row>
    <row r="127" spans="1:6" x14ac:dyDescent="0.25">
      <c r="A127" s="10">
        <v>44652</v>
      </c>
      <c r="B127" s="9">
        <v>17</v>
      </c>
      <c r="C127" s="7" t="str">
        <f>[3]INICIO!$F$7</f>
        <v>CTM CALVARIO</v>
      </c>
      <c r="D127" s="8"/>
      <c r="E127" s="8"/>
      <c r="F127" s="7" t="str">
        <f>[3]INICIO!$F$11</f>
        <v>CTM VIGO CEIP CARRASQUEIRA</v>
      </c>
    </row>
    <row r="128" spans="1:6" x14ac:dyDescent="0.25">
      <c r="A128" s="10">
        <v>44653</v>
      </c>
      <c r="B128" s="9">
        <v>10</v>
      </c>
      <c r="C128" s="7" t="str">
        <f>[3]INICIO!$F$6</f>
        <v>MONTE PORREIRO PROM. INM. LABERTE</v>
      </c>
      <c r="D128" s="8"/>
      <c r="E128" s="8"/>
      <c r="F128" s="7" t="str">
        <f>[3]INICIO!$F$12</f>
        <v>EXODUS TM DRAGO-TT.COM</v>
      </c>
    </row>
    <row r="129" spans="1:6" x14ac:dyDescent="0.25">
      <c r="A129" s="10">
        <v>44653</v>
      </c>
      <c r="B129" s="9">
        <v>10</v>
      </c>
      <c r="C129" s="7" t="str">
        <f>[3]INICIO!$F$14</f>
        <v>VISIT PONTEVEDRA</v>
      </c>
      <c r="D129" s="8"/>
      <c r="E129" s="8"/>
      <c r="F129" s="7" t="str">
        <f>[3]INICIO!$F$9</f>
        <v>TENIS DE MESA TUY</v>
      </c>
    </row>
    <row r="130" spans="1:6" x14ac:dyDescent="0.25">
      <c r="A130" s="10">
        <v>44653</v>
      </c>
      <c r="B130" s="9">
        <v>10</v>
      </c>
      <c r="C130" s="7" t="str">
        <f>[3]INICIO!$F$5</f>
        <v>MONTE PORREIRO CONFITERIA CAPRI</v>
      </c>
      <c r="D130" s="8"/>
      <c r="E130" s="8"/>
      <c r="F130" s="7" t="str">
        <f>[3]INICIO!$F$13</f>
        <v>TM CRC PORRIÑO SUMIPOR</v>
      </c>
    </row>
  </sheetData>
  <mergeCells count="3">
    <mergeCell ref="C2:F2"/>
    <mergeCell ref="C3:F3"/>
    <mergeCell ref="D4:E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3133-FCFE-4BE2-BD96-99E892B7850B}">
  <dimension ref="A2:F180"/>
  <sheetViews>
    <sheetView workbookViewId="0">
      <selection activeCell="B5" sqref="B5"/>
    </sheetView>
  </sheetViews>
  <sheetFormatPr baseColWidth="10" defaultRowHeight="15" x14ac:dyDescent="0.25"/>
  <cols>
    <col min="1" max="1" width="11.42578125" style="10"/>
    <col min="2" max="2" width="11.42578125" style="9"/>
    <col min="3" max="3" width="31.7109375" bestFit="1" customWidth="1"/>
    <col min="6" max="6" width="31.7109375" bestFit="1" customWidth="1"/>
  </cols>
  <sheetData>
    <row r="2" spans="1:6" ht="18" x14ac:dyDescent="0.25">
      <c r="C2" s="13" t="str">
        <f>[4]INICIO!$C$11</f>
        <v>PRIMERA DIVISION GALLEGA NORTE</v>
      </c>
      <c r="D2" s="13"/>
      <c r="E2" s="13"/>
      <c r="F2" s="13"/>
    </row>
    <row r="3" spans="1:6" ht="15.75" x14ac:dyDescent="0.25">
      <c r="A3" s="10" t="s">
        <v>20</v>
      </c>
      <c r="B3" s="9" t="s">
        <v>21</v>
      </c>
      <c r="C3" s="14" t="s">
        <v>0</v>
      </c>
      <c r="D3" s="14"/>
      <c r="E3" s="14"/>
      <c r="F3" s="14"/>
    </row>
    <row r="4" spans="1:6" x14ac:dyDescent="0.25"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C7" s="11" t="str">
        <f>[4]INICIO!$F$5</f>
        <v>BREOGAN OLEIROS SEIXO BRANCO</v>
      </c>
      <c r="D7" s="12"/>
      <c r="E7" s="12"/>
      <c r="F7" s="11" t="str">
        <f>[4]INICIO!$F$16</f>
        <v>DESCANSA</v>
      </c>
    </row>
    <row r="8" spans="1:6" x14ac:dyDescent="0.25">
      <c r="A8" s="10">
        <v>44850</v>
      </c>
      <c r="B8" s="9">
        <v>10</v>
      </c>
      <c r="C8" s="7" t="str">
        <f>[4]INICIO!$F$6</f>
        <v>NAUTALIA VIAJES</v>
      </c>
      <c r="D8" s="8"/>
      <c r="E8" s="8"/>
      <c r="F8" s="7" t="str">
        <f>[4]INICIO!$F$15</f>
        <v>CAFÉ BAR A ZARRA</v>
      </c>
    </row>
    <row r="9" spans="1:6" x14ac:dyDescent="0.25">
      <c r="A9" s="10">
        <v>44850</v>
      </c>
      <c r="B9" s="9">
        <v>11</v>
      </c>
      <c r="C9" s="7" t="str">
        <f>[4]INICIO!$F$7</f>
        <v>FINISTERRE TM INDUPANEL</v>
      </c>
      <c r="D9" s="8"/>
      <c r="E9" s="8"/>
      <c r="F9" s="7" t="str">
        <f>[4]INICIO!$F$14</f>
        <v>FINISTERRE TM GALICIA HOMES</v>
      </c>
    </row>
    <row r="10" spans="1:6" x14ac:dyDescent="0.25">
      <c r="A10" s="10">
        <v>44850</v>
      </c>
      <c r="B10" s="9">
        <v>11</v>
      </c>
      <c r="C10" s="7" t="str">
        <f>[4]INICIO!$F$8</f>
        <v>CTM CORUÑA B</v>
      </c>
      <c r="D10" s="8"/>
      <c r="E10" s="8"/>
      <c r="F10" s="7" t="str">
        <f>[4]INICIO!$F$13</f>
        <v>SD HIPICA</v>
      </c>
    </row>
    <row r="11" spans="1:6" x14ac:dyDescent="0.25">
      <c r="A11" s="10">
        <v>44850</v>
      </c>
      <c r="B11" s="9">
        <v>11</v>
      </c>
      <c r="C11" s="7" t="str">
        <f>[4]INICIO!$F$9</f>
        <v>CTM MILAGROSA PROMESAS</v>
      </c>
      <c r="D11" s="8"/>
      <c r="E11" s="8"/>
      <c r="F11" s="7" t="str">
        <f>[4]INICIO!$F$12</f>
        <v>CLUB DEL MAR JUVENIL-EGTM</v>
      </c>
    </row>
    <row r="12" spans="1:6" x14ac:dyDescent="0.25">
      <c r="A12" s="10">
        <v>44850</v>
      </c>
      <c r="B12" s="9">
        <v>11</v>
      </c>
      <c r="C12" s="7" t="str">
        <f>[4]INICIO!$F$10</f>
        <v>CD DEZ PORTAS MASCOVET</v>
      </c>
      <c r="D12" s="8"/>
      <c r="E12" s="8"/>
      <c r="F12" s="7" t="str">
        <f>[4]INICIO!$F$11</f>
        <v>TDM CONCELLO DE VILALBA</v>
      </c>
    </row>
    <row r="14" spans="1:6" x14ac:dyDescent="0.25">
      <c r="C14" s="5" t="s">
        <v>3</v>
      </c>
      <c r="D14" s="5"/>
      <c r="E14" s="5"/>
    </row>
    <row r="15" spans="1:6" x14ac:dyDescent="0.25">
      <c r="A15" s="10">
        <v>44856</v>
      </c>
      <c r="B15" s="9">
        <v>17</v>
      </c>
      <c r="C15" s="7" t="str">
        <f>[4]INICIO!$F$12</f>
        <v>CLUB DEL MAR JUVENIL-EGTM</v>
      </c>
      <c r="D15" s="8"/>
      <c r="E15" s="8"/>
      <c r="F15" s="7" t="str">
        <f>[4]INICIO!$F$10</f>
        <v>CD DEZ PORTAS MASCOVET</v>
      </c>
    </row>
    <row r="16" spans="1:6" x14ac:dyDescent="0.25">
      <c r="C16" s="11" t="str">
        <f>[4]INICIO!$F$16</f>
        <v>DESCANSA</v>
      </c>
      <c r="D16" s="12"/>
      <c r="E16" s="12"/>
      <c r="F16" s="11" t="str">
        <f>[4]INICIO!$F$11</f>
        <v>TDM CONCELLO DE VILALBA</v>
      </c>
    </row>
    <row r="17" spans="1:6" x14ac:dyDescent="0.25">
      <c r="A17" s="10">
        <v>44856</v>
      </c>
      <c r="B17" s="9">
        <v>17</v>
      </c>
      <c r="C17" s="7" t="str">
        <f>[4]INICIO!$F$13</f>
        <v>SD HIPICA</v>
      </c>
      <c r="D17" s="8"/>
      <c r="E17" s="8"/>
      <c r="F17" s="7" t="str">
        <f>[4]INICIO!$F$9</f>
        <v>CTM MILAGROSA PROMESAS</v>
      </c>
    </row>
    <row r="18" spans="1:6" x14ac:dyDescent="0.25">
      <c r="A18" s="10">
        <v>44857</v>
      </c>
      <c r="B18" s="9">
        <v>11</v>
      </c>
      <c r="C18" s="7" t="str">
        <f>[4]INICIO!$F$14</f>
        <v>FINISTERRE TM GALICIA HOMES</v>
      </c>
      <c r="D18" s="8"/>
      <c r="E18" s="8"/>
      <c r="F18" s="7" t="str">
        <f>[4]INICIO!$F$8</f>
        <v>CTM CORUÑA B</v>
      </c>
    </row>
    <row r="19" spans="1:6" x14ac:dyDescent="0.25">
      <c r="A19" s="10">
        <v>44857</v>
      </c>
      <c r="B19" s="9">
        <v>10</v>
      </c>
      <c r="C19" s="7" t="str">
        <f>[4]INICIO!$F$15</f>
        <v>CAFÉ BAR A ZARRA</v>
      </c>
      <c r="D19" s="8"/>
      <c r="E19" s="8"/>
      <c r="F19" s="7" t="str">
        <f>[4]INICIO!$F$7</f>
        <v>FINISTERRE TM INDUPANEL</v>
      </c>
    </row>
    <row r="20" spans="1:6" x14ac:dyDescent="0.25">
      <c r="A20" s="10">
        <v>44856</v>
      </c>
      <c r="B20" s="9">
        <v>17</v>
      </c>
      <c r="C20" s="7" t="str">
        <f>[4]INICIO!$F$5</f>
        <v>BREOGAN OLEIROS SEIXO BRANCO</v>
      </c>
      <c r="D20" s="8"/>
      <c r="E20" s="8"/>
      <c r="F20" s="7" t="str">
        <f>[4]INICIO!$F$6</f>
        <v>NAUTALIA VIAJES</v>
      </c>
    </row>
    <row r="22" spans="1:6" x14ac:dyDescent="0.25">
      <c r="C22" s="5" t="s">
        <v>4</v>
      </c>
      <c r="D22" s="5"/>
      <c r="E22" s="5"/>
    </row>
    <row r="23" spans="1:6" x14ac:dyDescent="0.25">
      <c r="A23" s="10">
        <v>44864</v>
      </c>
      <c r="B23" s="9">
        <v>11</v>
      </c>
      <c r="C23" s="7" t="str">
        <f>[4]INICIO!$F$7</f>
        <v>FINISTERRE TM INDUPANEL</v>
      </c>
      <c r="D23" s="8"/>
      <c r="E23" s="8"/>
      <c r="F23" s="7" t="str">
        <f>[4]INICIO!$F$5</f>
        <v>BREOGAN OLEIROS SEIXO BRANCO</v>
      </c>
    </row>
    <row r="24" spans="1:6" x14ac:dyDescent="0.25">
      <c r="A24" s="10">
        <v>44864</v>
      </c>
      <c r="B24" s="9">
        <v>11</v>
      </c>
      <c r="C24" s="7" t="str">
        <f>[4]INICIO!$F$8</f>
        <v>CTM CORUÑA B</v>
      </c>
      <c r="D24" s="8"/>
      <c r="E24" s="8"/>
      <c r="F24" s="7" t="str">
        <f>[4]INICIO!$F$15</f>
        <v>CAFÉ BAR A ZARRA</v>
      </c>
    </row>
    <row r="25" spans="1:6" x14ac:dyDescent="0.25">
      <c r="C25" s="11" t="str">
        <f>[4]INICIO!$F$6</f>
        <v>NAUTALIA VIAJES</v>
      </c>
      <c r="D25" s="12"/>
      <c r="E25" s="12"/>
      <c r="F25" s="11" t="str">
        <f>[4]INICIO!$F$16</f>
        <v>DESCANSA</v>
      </c>
    </row>
    <row r="26" spans="1:6" x14ac:dyDescent="0.25">
      <c r="A26" s="10">
        <v>44864</v>
      </c>
      <c r="B26" s="9">
        <v>11</v>
      </c>
      <c r="C26" s="7" t="str">
        <f>[4]INICIO!$F$9</f>
        <v>CTM MILAGROSA PROMESAS</v>
      </c>
      <c r="D26" s="8"/>
      <c r="E26" s="8"/>
      <c r="F26" s="7" t="str">
        <f>[4]INICIO!$F$14</f>
        <v>FINISTERRE TM GALICIA HOMES</v>
      </c>
    </row>
    <row r="27" spans="1:6" x14ac:dyDescent="0.25">
      <c r="A27" s="10">
        <v>44864</v>
      </c>
      <c r="B27" s="9">
        <v>11</v>
      </c>
      <c r="C27" s="7" t="str">
        <f>[4]INICIO!$F$10</f>
        <v>CD DEZ PORTAS MASCOVET</v>
      </c>
      <c r="D27" s="8"/>
      <c r="E27" s="8"/>
      <c r="F27" s="7" t="str">
        <f>[4]INICIO!$F$13</f>
        <v>SD HIPICA</v>
      </c>
    </row>
    <row r="28" spans="1:6" x14ac:dyDescent="0.25">
      <c r="A28" s="10">
        <v>44863</v>
      </c>
      <c r="B28" s="9">
        <v>17</v>
      </c>
      <c r="C28" s="7" t="str">
        <f>[4]INICIO!$F$11</f>
        <v>TDM CONCELLO DE VILALBA</v>
      </c>
      <c r="D28" s="8"/>
      <c r="E28" s="8"/>
      <c r="F28" s="7" t="str">
        <f>[4]INICIO!$F$12</f>
        <v>CLUB DEL MAR JUVENIL-EGTM</v>
      </c>
    </row>
    <row r="30" spans="1:6" x14ac:dyDescent="0.25">
      <c r="C30" s="5" t="s">
        <v>5</v>
      </c>
      <c r="D30" s="5"/>
      <c r="E30" s="5"/>
    </row>
    <row r="31" spans="1:6" x14ac:dyDescent="0.25">
      <c r="A31" s="10">
        <v>44870</v>
      </c>
      <c r="B31" s="9">
        <v>17</v>
      </c>
      <c r="C31" s="7" t="str">
        <f>[4]INICIO!$F$13</f>
        <v>SD HIPICA</v>
      </c>
      <c r="D31" s="8"/>
      <c r="E31" s="8"/>
      <c r="F31" s="7" t="str">
        <f>[4]INICIO!$F$11</f>
        <v>TDM CONCELLO DE VILALBA</v>
      </c>
    </row>
    <row r="32" spans="1:6" x14ac:dyDescent="0.25">
      <c r="A32" s="10">
        <v>44871</v>
      </c>
      <c r="B32" s="9">
        <v>11</v>
      </c>
      <c r="C32" s="7" t="str">
        <f>[4]INICIO!$F$14</f>
        <v>FINISTERRE TM GALICIA HOMES</v>
      </c>
      <c r="D32" s="8"/>
      <c r="E32" s="8"/>
      <c r="F32" s="7" t="str">
        <f>[4]INICIO!$F$10</f>
        <v>CD DEZ PORTAS MASCOVET</v>
      </c>
    </row>
    <row r="33" spans="1:6" x14ac:dyDescent="0.25">
      <c r="A33" s="10">
        <v>44871</v>
      </c>
      <c r="B33" s="9">
        <v>10</v>
      </c>
      <c r="C33" s="7" t="str">
        <f>[4]INICIO!$F$15</f>
        <v>CAFÉ BAR A ZARRA</v>
      </c>
      <c r="D33" s="8"/>
      <c r="E33" s="8"/>
      <c r="F33" s="7" t="str">
        <f>[4]INICIO!$F$9</f>
        <v>CTM MILAGROSA PROMESAS</v>
      </c>
    </row>
    <row r="34" spans="1:6" x14ac:dyDescent="0.25">
      <c r="C34" s="11" t="str">
        <f>[4]INICIO!$F$16</f>
        <v>DESCANSA</v>
      </c>
      <c r="D34" s="12"/>
      <c r="E34" s="12"/>
      <c r="F34" s="11" t="str">
        <f>[4]INICIO!$F$12</f>
        <v>CLUB DEL MAR JUVENIL-EGTM</v>
      </c>
    </row>
    <row r="35" spans="1:6" x14ac:dyDescent="0.25">
      <c r="A35" s="10">
        <v>44870</v>
      </c>
      <c r="B35" s="9">
        <v>17</v>
      </c>
      <c r="C35" s="7" t="str">
        <f>[4]INICIO!$F$5</f>
        <v>BREOGAN OLEIROS SEIXO BRANCO</v>
      </c>
      <c r="D35" s="8"/>
      <c r="E35" s="8"/>
      <c r="F35" s="7" t="str">
        <f>[4]INICIO!$F$8</f>
        <v>CTM CORUÑA B</v>
      </c>
    </row>
    <row r="36" spans="1:6" x14ac:dyDescent="0.25">
      <c r="A36" s="10">
        <v>44871</v>
      </c>
      <c r="B36" s="9">
        <v>10</v>
      </c>
      <c r="C36" s="7" t="str">
        <f>[4]INICIO!$F$6</f>
        <v>NAUTALIA VIAJES</v>
      </c>
      <c r="D36" s="8"/>
      <c r="E36" s="8"/>
      <c r="F36" s="7" t="str">
        <f>[4]INICIO!$F$7</f>
        <v>FINISTERRE TM INDUPANEL</v>
      </c>
    </row>
    <row r="38" spans="1:6" x14ac:dyDescent="0.25">
      <c r="C38" s="5" t="s">
        <v>6</v>
      </c>
      <c r="D38" s="5"/>
      <c r="E38" s="5"/>
    </row>
    <row r="39" spans="1:6" x14ac:dyDescent="0.25">
      <c r="A39" s="10">
        <v>44878</v>
      </c>
      <c r="B39" s="9">
        <v>11</v>
      </c>
      <c r="C39" s="7" t="str">
        <f>[4]INICIO!$F$8</f>
        <v>CTM CORUÑA B</v>
      </c>
      <c r="D39" s="8"/>
      <c r="E39" s="8"/>
      <c r="F39" s="7" t="str">
        <f>[4]INICIO!$F$6</f>
        <v>NAUTALIA VIAJES</v>
      </c>
    </row>
    <row r="40" spans="1:6" x14ac:dyDescent="0.25">
      <c r="A40" s="10">
        <v>44878</v>
      </c>
      <c r="B40" s="9">
        <v>11</v>
      </c>
      <c r="C40" s="7" t="str">
        <f>[4]INICIO!$F$9</f>
        <v>CTM MILAGROSA PROMESAS</v>
      </c>
      <c r="D40" s="8"/>
      <c r="E40" s="8"/>
      <c r="F40" s="7" t="str">
        <f>[4]INICIO!$F$5</f>
        <v>BREOGAN OLEIROS SEIXO BRANCO</v>
      </c>
    </row>
    <row r="41" spans="1:6" x14ac:dyDescent="0.25">
      <c r="A41" s="10">
        <v>44878</v>
      </c>
      <c r="B41" s="9">
        <v>11</v>
      </c>
      <c r="C41" s="7" t="str">
        <f>[4]INICIO!$F$10</f>
        <v>CD DEZ PORTAS MASCOVET</v>
      </c>
      <c r="D41" s="8"/>
      <c r="E41" s="8"/>
      <c r="F41" s="7" t="str">
        <f>[4]INICIO!$F$15</f>
        <v>CAFÉ BAR A ZARRA</v>
      </c>
    </row>
    <row r="42" spans="1:6" x14ac:dyDescent="0.25">
      <c r="A42" s="10">
        <v>44877</v>
      </c>
      <c r="B42" s="9">
        <v>17</v>
      </c>
      <c r="C42" s="7" t="str">
        <f>[4]INICIO!$F$11</f>
        <v>TDM CONCELLO DE VILALBA</v>
      </c>
      <c r="D42" s="8"/>
      <c r="E42" s="8"/>
      <c r="F42" s="7" t="str">
        <f>[4]INICIO!$F$14</f>
        <v>FINISTERRE TM GALICIA HOMES</v>
      </c>
    </row>
    <row r="43" spans="1:6" x14ac:dyDescent="0.25">
      <c r="C43" s="11" t="str">
        <f>[4]INICIO!$F$7</f>
        <v>FINISTERRE TM INDUPANEL</v>
      </c>
      <c r="D43" s="12"/>
      <c r="E43" s="12"/>
      <c r="F43" s="11" t="str">
        <f>[4]INICIO!$F$16</f>
        <v>DESCANSA</v>
      </c>
    </row>
    <row r="44" spans="1:6" x14ac:dyDescent="0.25">
      <c r="A44" s="10">
        <v>44877</v>
      </c>
      <c r="B44" s="9">
        <v>17</v>
      </c>
      <c r="C44" s="7" t="str">
        <f>[4]INICIO!$F$12</f>
        <v>CLUB DEL MAR JUVENIL-EGTM</v>
      </c>
      <c r="D44" s="8"/>
      <c r="E44" s="8"/>
      <c r="F44" s="7" t="str">
        <f>[4]INICIO!$F$13</f>
        <v>SD HIPICA</v>
      </c>
    </row>
    <row r="46" spans="1:6" x14ac:dyDescent="0.25">
      <c r="C46" s="5" t="s">
        <v>7</v>
      </c>
      <c r="D46" s="5"/>
      <c r="E46" s="5"/>
    </row>
    <row r="47" spans="1:6" x14ac:dyDescent="0.25">
      <c r="A47" s="10">
        <v>44885</v>
      </c>
      <c r="B47" s="9">
        <v>11</v>
      </c>
      <c r="C47" s="7" t="str">
        <f>[4]INICIO!$F$14</f>
        <v>FINISTERRE TM GALICIA HOMES</v>
      </c>
      <c r="D47" s="8"/>
      <c r="E47" s="8"/>
      <c r="F47" s="7" t="str">
        <f>[4]INICIO!$F$12</f>
        <v>CLUB DEL MAR JUVENIL-EGTM</v>
      </c>
    </row>
    <row r="48" spans="1:6" x14ac:dyDescent="0.25">
      <c r="A48" s="10">
        <v>44885</v>
      </c>
      <c r="B48" s="9">
        <v>10</v>
      </c>
      <c r="C48" s="7" t="str">
        <f>[4]INICIO!$F$15</f>
        <v>CAFÉ BAR A ZARRA</v>
      </c>
      <c r="D48" s="8"/>
      <c r="E48" s="8"/>
      <c r="F48" s="7" t="str">
        <f>[4]INICIO!$F$11</f>
        <v>TDM CONCELLO DE VILALBA</v>
      </c>
    </row>
    <row r="49" spans="1:6" x14ac:dyDescent="0.25">
      <c r="A49" s="10">
        <v>44884</v>
      </c>
      <c r="B49" s="9">
        <v>17</v>
      </c>
      <c r="C49" s="7" t="str">
        <f>[4]INICIO!$F$5</f>
        <v>BREOGAN OLEIROS SEIXO BRANCO</v>
      </c>
      <c r="D49" s="8"/>
      <c r="E49" s="8"/>
      <c r="F49" s="7" t="str">
        <f>[4]INICIO!$F$10</f>
        <v>CD DEZ PORTAS MASCOVET</v>
      </c>
    </row>
    <row r="50" spans="1:6" x14ac:dyDescent="0.25">
      <c r="A50" s="10">
        <v>44885</v>
      </c>
      <c r="B50" s="9">
        <v>10</v>
      </c>
      <c r="C50" s="7" t="str">
        <f>[4]INICIO!$F$6</f>
        <v>NAUTALIA VIAJES</v>
      </c>
      <c r="D50" s="8"/>
      <c r="E50" s="8"/>
      <c r="F50" s="7" t="str">
        <f>[4]INICIO!$F$9</f>
        <v>CTM MILAGROSA PROMESAS</v>
      </c>
    </row>
    <row r="51" spans="1:6" x14ac:dyDescent="0.25">
      <c r="A51" s="10">
        <v>44885</v>
      </c>
      <c r="B51" s="9">
        <v>11</v>
      </c>
      <c r="C51" s="7" t="str">
        <f>[4]INICIO!$F$7</f>
        <v>FINISTERRE TM INDUPANEL</v>
      </c>
      <c r="D51" s="8"/>
      <c r="E51" s="8"/>
      <c r="F51" s="7" t="str">
        <f>[4]INICIO!$F$8</f>
        <v>CTM CORUÑA B</v>
      </c>
    </row>
    <row r="52" spans="1:6" x14ac:dyDescent="0.25">
      <c r="C52" s="11" t="str">
        <f>[4]INICIO!$F$16</f>
        <v>DESCANSA</v>
      </c>
      <c r="D52" s="12"/>
      <c r="E52" s="12"/>
      <c r="F52" s="11" t="str">
        <f>[4]INICIO!$F$13</f>
        <v>SD HIPICA</v>
      </c>
    </row>
    <row r="54" spans="1:6" x14ac:dyDescent="0.25">
      <c r="C54" s="5" t="s">
        <v>8</v>
      </c>
      <c r="D54" s="5"/>
      <c r="E54" s="5"/>
    </row>
    <row r="55" spans="1:6" x14ac:dyDescent="0.25">
      <c r="C55" s="11" t="str">
        <f>[4]INICIO!$F$8</f>
        <v>CTM CORUÑA B</v>
      </c>
      <c r="D55" s="12"/>
      <c r="E55" s="12"/>
      <c r="F55" s="11" t="str">
        <f>[4]INICIO!$F$16</f>
        <v>DESCANSA</v>
      </c>
    </row>
    <row r="56" spans="1:6" x14ac:dyDescent="0.25">
      <c r="A56" s="10">
        <v>44899</v>
      </c>
      <c r="B56" s="9">
        <v>11</v>
      </c>
      <c r="C56" s="7" t="str">
        <f>[4]INICIO!$F$9</f>
        <v>CTM MILAGROSA PROMESAS</v>
      </c>
      <c r="D56" s="8"/>
      <c r="E56" s="8"/>
      <c r="F56" s="7" t="str">
        <f>[4]INICIO!$F$7</f>
        <v>FINISTERRE TM INDUPANEL</v>
      </c>
    </row>
    <row r="57" spans="1:6" x14ac:dyDescent="0.25">
      <c r="A57" s="10">
        <v>44899</v>
      </c>
      <c r="B57" s="9">
        <v>11</v>
      </c>
      <c r="C57" s="7" t="str">
        <f>[4]INICIO!$F$10</f>
        <v>CD DEZ PORTAS MASCOVET</v>
      </c>
      <c r="D57" s="8"/>
      <c r="E57" s="8"/>
      <c r="F57" s="7" t="str">
        <f>[4]INICIO!$F$6</f>
        <v>NAUTALIA VIAJES</v>
      </c>
    </row>
    <row r="58" spans="1:6" x14ac:dyDescent="0.25">
      <c r="A58" s="10">
        <v>44898</v>
      </c>
      <c r="B58" s="9">
        <v>17</v>
      </c>
      <c r="C58" s="7" t="str">
        <f>[4]INICIO!$F$11</f>
        <v>TDM CONCELLO DE VILALBA</v>
      </c>
      <c r="D58" s="8"/>
      <c r="E58" s="8"/>
      <c r="F58" s="7" t="str">
        <f>[4]INICIO!$F$5</f>
        <v>BREOGAN OLEIROS SEIXO BRANCO</v>
      </c>
    </row>
    <row r="59" spans="1:6" x14ac:dyDescent="0.25">
      <c r="A59" s="10">
        <v>44898</v>
      </c>
      <c r="B59" s="9">
        <v>17</v>
      </c>
      <c r="C59" s="7" t="str">
        <f>[4]INICIO!$F$12</f>
        <v>CLUB DEL MAR JUVENIL-EGTM</v>
      </c>
      <c r="D59" s="8"/>
      <c r="E59" s="8"/>
      <c r="F59" s="7" t="str">
        <f>[4]INICIO!$F$15</f>
        <v>CAFÉ BAR A ZARRA</v>
      </c>
    </row>
    <row r="60" spans="1:6" x14ac:dyDescent="0.25">
      <c r="A60" s="10">
        <v>44898</v>
      </c>
      <c r="B60" s="9">
        <v>17</v>
      </c>
      <c r="C60" s="7" t="str">
        <f>[4]INICIO!$F$13</f>
        <v>SD HIPICA</v>
      </c>
      <c r="D60" s="8"/>
      <c r="E60" s="8"/>
      <c r="F60" s="7" t="str">
        <f>[4]INICIO!$F$14</f>
        <v>FINISTERRE TM GALICIA HOMES</v>
      </c>
    </row>
    <row r="62" spans="1:6" x14ac:dyDescent="0.25">
      <c r="C62" s="5" t="s">
        <v>9</v>
      </c>
      <c r="D62" s="5"/>
      <c r="E62" s="5"/>
    </row>
    <row r="63" spans="1:6" x14ac:dyDescent="0.25">
      <c r="A63" s="10">
        <v>44913</v>
      </c>
      <c r="B63" s="9">
        <v>10</v>
      </c>
      <c r="C63" s="7" t="str">
        <f>[4]INICIO!$F$15</f>
        <v>CAFÉ BAR A ZARRA</v>
      </c>
      <c r="D63" s="8"/>
      <c r="E63" s="8"/>
      <c r="F63" s="7" t="str">
        <f>[4]INICIO!$F$13</f>
        <v>SD HIPICA</v>
      </c>
    </row>
    <row r="64" spans="1:6" x14ac:dyDescent="0.25">
      <c r="C64" s="11" t="str">
        <f>[4]INICIO!$F$16</f>
        <v>DESCANSA</v>
      </c>
      <c r="D64" s="12"/>
      <c r="E64" s="12"/>
      <c r="F64" s="11" t="str">
        <f>[4]INICIO!$F$14</f>
        <v>FINISTERRE TM GALICIA HOMES</v>
      </c>
    </row>
    <row r="65" spans="1:6" x14ac:dyDescent="0.25">
      <c r="A65" s="10">
        <v>44912</v>
      </c>
      <c r="B65" s="9">
        <v>17</v>
      </c>
      <c r="C65" s="7" t="str">
        <f>[4]INICIO!$F$5</f>
        <v>BREOGAN OLEIROS SEIXO BRANCO</v>
      </c>
      <c r="D65" s="8"/>
      <c r="E65" s="8"/>
      <c r="F65" s="7" t="str">
        <f>[4]INICIO!$F$12</f>
        <v>CLUB DEL MAR JUVENIL-EGTM</v>
      </c>
    </row>
    <row r="66" spans="1:6" x14ac:dyDescent="0.25">
      <c r="A66" s="10">
        <v>44913</v>
      </c>
      <c r="B66" s="9">
        <v>10</v>
      </c>
      <c r="C66" s="7" t="str">
        <f>[4]INICIO!$F$6</f>
        <v>NAUTALIA VIAJES</v>
      </c>
      <c r="D66" s="8"/>
      <c r="E66" s="8"/>
      <c r="F66" s="7" t="str">
        <f>[4]INICIO!$F$11</f>
        <v>TDM CONCELLO DE VILALBA</v>
      </c>
    </row>
    <row r="67" spans="1:6" x14ac:dyDescent="0.25">
      <c r="A67" s="10">
        <v>44913</v>
      </c>
      <c r="B67" s="9">
        <v>11</v>
      </c>
      <c r="C67" s="7" t="str">
        <f>[4]INICIO!$F$7</f>
        <v>FINISTERRE TM INDUPANEL</v>
      </c>
      <c r="D67" s="8"/>
      <c r="E67" s="8"/>
      <c r="F67" s="7" t="str">
        <f>[4]INICIO!$F$10</f>
        <v>CD DEZ PORTAS MASCOVET</v>
      </c>
    </row>
    <row r="68" spans="1:6" x14ac:dyDescent="0.25">
      <c r="A68" s="10">
        <v>44913</v>
      </c>
      <c r="B68" s="9">
        <v>11</v>
      </c>
      <c r="C68" s="7" t="str">
        <f>[4]INICIO!$F$8</f>
        <v>CTM CORUÑA B</v>
      </c>
      <c r="D68" s="8"/>
      <c r="E68" s="8"/>
      <c r="F68" s="7" t="str">
        <f>[4]INICIO!$F$9</f>
        <v>CTM MILAGROSA PROMESAS</v>
      </c>
    </row>
    <row r="70" spans="1:6" x14ac:dyDescent="0.25">
      <c r="C70" s="5" t="s">
        <v>10</v>
      </c>
      <c r="D70" s="5"/>
      <c r="E70" s="5"/>
    </row>
    <row r="71" spans="1:6" x14ac:dyDescent="0.25">
      <c r="A71" s="10">
        <v>44576</v>
      </c>
      <c r="B71" s="9">
        <v>11</v>
      </c>
      <c r="C71" s="7" t="str">
        <f>[4]INICIO!$F$10</f>
        <v>CD DEZ PORTAS MASCOVET</v>
      </c>
      <c r="D71" s="8"/>
      <c r="E71" s="8"/>
      <c r="F71" s="7" t="str">
        <f>[4]INICIO!$F$8</f>
        <v>CTM CORUÑA B</v>
      </c>
    </row>
    <row r="72" spans="1:6" x14ac:dyDescent="0.25">
      <c r="A72" s="10">
        <v>44575</v>
      </c>
      <c r="B72" s="9">
        <v>17</v>
      </c>
      <c r="C72" s="7" t="str">
        <f>[4]INICIO!$F$11</f>
        <v>TDM CONCELLO DE VILALBA</v>
      </c>
      <c r="D72" s="8"/>
      <c r="E72" s="8"/>
      <c r="F72" s="7" t="str">
        <f>[4]INICIO!$F$7</f>
        <v>FINISTERRE TM INDUPANEL</v>
      </c>
    </row>
    <row r="73" spans="1:6" x14ac:dyDescent="0.25">
      <c r="C73" s="11" t="str">
        <f>[4]INICIO!$F$9</f>
        <v>CTM MILAGROSA PROMESAS</v>
      </c>
      <c r="D73" s="12"/>
      <c r="E73" s="12"/>
      <c r="F73" s="11" t="str">
        <f>[4]INICIO!$F$16</f>
        <v>DESCANSA</v>
      </c>
    </row>
    <row r="74" spans="1:6" x14ac:dyDescent="0.25">
      <c r="A74" s="10">
        <v>44575</v>
      </c>
      <c r="B74" s="9">
        <v>17</v>
      </c>
      <c r="C74" s="7" t="str">
        <f>[4]INICIO!$F$12</f>
        <v>CLUB DEL MAR JUVENIL-EGTM</v>
      </c>
      <c r="D74" s="8"/>
      <c r="E74" s="8"/>
      <c r="F74" s="7" t="str">
        <f>[4]INICIO!$F$6</f>
        <v>NAUTALIA VIAJES</v>
      </c>
    </row>
    <row r="75" spans="1:6" x14ac:dyDescent="0.25">
      <c r="A75" s="10">
        <v>44575</v>
      </c>
      <c r="B75" s="9">
        <v>17</v>
      </c>
      <c r="C75" s="7" t="str">
        <f>[4]INICIO!$F$13</f>
        <v>SD HIPICA</v>
      </c>
      <c r="D75" s="8"/>
      <c r="E75" s="8"/>
      <c r="F75" s="7" t="str">
        <f>[4]INICIO!$F$5</f>
        <v>BREOGAN OLEIROS SEIXO BRANCO</v>
      </c>
    </row>
    <row r="76" spans="1:6" x14ac:dyDescent="0.25">
      <c r="A76" s="10">
        <v>44576</v>
      </c>
      <c r="B76" s="9">
        <v>11</v>
      </c>
      <c r="C76" s="7" t="str">
        <f>[4]INICIO!$F$14</f>
        <v>FINISTERRE TM GALICIA HOMES</v>
      </c>
      <c r="D76" s="8"/>
      <c r="E76" s="8"/>
      <c r="F76" s="7" t="str">
        <f>[4]INICIO!$F$15</f>
        <v>CAFÉ BAR A ZARRA</v>
      </c>
    </row>
    <row r="78" spans="1:6" x14ac:dyDescent="0.25">
      <c r="C78" s="5" t="s">
        <v>11</v>
      </c>
      <c r="D78" s="5"/>
      <c r="E78" s="5"/>
    </row>
    <row r="79" spans="1:6" x14ac:dyDescent="0.25">
      <c r="A79" s="10">
        <v>44582</v>
      </c>
      <c r="B79" s="9">
        <v>17</v>
      </c>
      <c r="C79" s="7" t="str">
        <f>[4]INICIO!$F$5</f>
        <v>BREOGAN OLEIROS SEIXO BRANCO</v>
      </c>
      <c r="D79" s="8"/>
      <c r="E79" s="8"/>
      <c r="F79" s="7" t="str">
        <f>[4]INICIO!$F$14</f>
        <v>FINISTERRE TM GALICIA HOMES</v>
      </c>
    </row>
    <row r="80" spans="1:6" x14ac:dyDescent="0.25">
      <c r="A80" s="10">
        <v>44583</v>
      </c>
      <c r="B80" s="9">
        <v>10</v>
      </c>
      <c r="C80" s="7" t="str">
        <f>[4]INICIO!$F$6</f>
        <v>NAUTALIA VIAJES</v>
      </c>
      <c r="D80" s="8"/>
      <c r="E80" s="8"/>
      <c r="F80" s="7" t="str">
        <f>[4]INICIO!$F$13</f>
        <v>SD HIPICA</v>
      </c>
    </row>
    <row r="81" spans="1:6" x14ac:dyDescent="0.25">
      <c r="A81" s="10">
        <v>44583</v>
      </c>
      <c r="B81" s="9">
        <v>11</v>
      </c>
      <c r="C81" s="7" t="str">
        <f>[4]INICIO!$F$7</f>
        <v>FINISTERRE TM INDUPANEL</v>
      </c>
      <c r="D81" s="8"/>
      <c r="E81" s="8"/>
      <c r="F81" s="7" t="str">
        <f>[4]INICIO!$F$12</f>
        <v>CLUB DEL MAR JUVENIL-EGTM</v>
      </c>
    </row>
    <row r="82" spans="1:6" x14ac:dyDescent="0.25">
      <c r="C82" s="11" t="str">
        <f>[4]INICIO!$F$16</f>
        <v>DESCANSA</v>
      </c>
      <c r="D82" s="12"/>
      <c r="E82" s="12"/>
      <c r="F82" s="11" t="str">
        <f>[4]INICIO!$F$15</f>
        <v>CAFÉ BAR A ZARRA</v>
      </c>
    </row>
    <row r="83" spans="1:6" x14ac:dyDescent="0.25">
      <c r="A83" s="10">
        <v>44583</v>
      </c>
      <c r="B83" s="9">
        <v>11</v>
      </c>
      <c r="C83" s="7" t="str">
        <f>[4]INICIO!$F$8</f>
        <v>CTM CORUÑA B</v>
      </c>
      <c r="D83" s="8"/>
      <c r="E83" s="8"/>
      <c r="F83" s="7" t="str">
        <f>[4]INICIO!$F$11</f>
        <v>TDM CONCELLO DE VILALBA</v>
      </c>
    </row>
    <row r="84" spans="1:6" x14ac:dyDescent="0.25">
      <c r="A84" s="10">
        <v>44583</v>
      </c>
      <c r="B84" s="9">
        <v>11</v>
      </c>
      <c r="C84" s="7" t="str">
        <f>[4]INICIO!$F$9</f>
        <v>CTM MILAGROSA PROMESAS</v>
      </c>
      <c r="D84" s="8"/>
      <c r="E84" s="8"/>
      <c r="F84" s="7" t="str">
        <f>[4]INICIO!$F$10</f>
        <v>CD DEZ PORTAS MASCOVET</v>
      </c>
    </row>
    <row r="86" spans="1:6" x14ac:dyDescent="0.25">
      <c r="C86" s="5" t="s">
        <v>12</v>
      </c>
      <c r="D86" s="5"/>
      <c r="E86" s="5"/>
    </row>
    <row r="87" spans="1:6" x14ac:dyDescent="0.25">
      <c r="A87" s="10">
        <v>44589</v>
      </c>
      <c r="B87" s="9">
        <v>17</v>
      </c>
      <c r="C87" s="7" t="str">
        <f>[4]INICIO!$F$11</f>
        <v>TDM CONCELLO DE VILALBA</v>
      </c>
      <c r="D87" s="8"/>
      <c r="E87" s="8"/>
      <c r="F87" s="7" t="str">
        <f>[4]INICIO!$F$9</f>
        <v>CTM MILAGROSA PROMESAS</v>
      </c>
    </row>
    <row r="88" spans="1:6" x14ac:dyDescent="0.25">
      <c r="A88" s="10">
        <v>44589</v>
      </c>
      <c r="B88" s="9">
        <v>17</v>
      </c>
      <c r="C88" s="7" t="str">
        <f>[4]INICIO!$F$12</f>
        <v>CLUB DEL MAR JUVENIL-EGTM</v>
      </c>
      <c r="D88" s="8"/>
      <c r="E88" s="8"/>
      <c r="F88" s="7" t="str">
        <f>[4]INICIO!$F$8</f>
        <v>CTM CORUÑA B</v>
      </c>
    </row>
    <row r="89" spans="1:6" x14ac:dyDescent="0.25">
      <c r="A89" s="10">
        <v>44589</v>
      </c>
      <c r="B89" s="9">
        <v>17</v>
      </c>
      <c r="C89" s="7" t="str">
        <f>[4]INICIO!$F$13</f>
        <v>SD HIPICA</v>
      </c>
      <c r="D89" s="8"/>
      <c r="E89" s="8"/>
      <c r="F89" s="7" t="str">
        <f>[4]INICIO!$F$7</f>
        <v>FINISTERRE TM INDUPANEL</v>
      </c>
    </row>
    <row r="90" spans="1:6" x14ac:dyDescent="0.25">
      <c r="A90" s="10">
        <v>44590</v>
      </c>
      <c r="B90" s="9">
        <v>11</v>
      </c>
      <c r="C90" s="7" t="str">
        <f>[4]INICIO!$F$14</f>
        <v>FINISTERRE TM GALICIA HOMES</v>
      </c>
      <c r="D90" s="8"/>
      <c r="E90" s="8"/>
      <c r="F90" s="7" t="str">
        <f>[4]INICIO!$F$6</f>
        <v>NAUTALIA VIAJES</v>
      </c>
    </row>
    <row r="91" spans="1:6" x14ac:dyDescent="0.25">
      <c r="C91" s="11" t="str">
        <f>[4]INICIO!$F$10</f>
        <v>CD DEZ PORTAS MASCOVET</v>
      </c>
      <c r="D91" s="12"/>
      <c r="E91" s="12"/>
      <c r="F91" s="11" t="str">
        <f>[4]INICIO!$F$16</f>
        <v>DESCANSA</v>
      </c>
    </row>
    <row r="92" spans="1:6" x14ac:dyDescent="0.25">
      <c r="A92" s="10">
        <v>44590</v>
      </c>
      <c r="B92" s="9">
        <v>10</v>
      </c>
      <c r="C92" s="7" t="str">
        <f>[4]INICIO!$F$15</f>
        <v>CAFÉ BAR A ZARRA</v>
      </c>
      <c r="D92" s="8"/>
      <c r="E92" s="8"/>
      <c r="F92" s="7" t="str">
        <f>[4]INICIO!$F$5</f>
        <v>BREOGAN OLEIROS SEIXO BRANCO</v>
      </c>
    </row>
    <row r="94" spans="1:6" x14ac:dyDescent="0.25">
      <c r="C94" s="5" t="s">
        <v>13</v>
      </c>
    </row>
    <row r="95" spans="1:6" x14ac:dyDescent="0.25">
      <c r="C95" s="11" t="str">
        <f>[4]INICIO!$F$16</f>
        <v>DESCANSA</v>
      </c>
      <c r="D95" s="12"/>
      <c r="E95" s="12"/>
      <c r="F95" s="11" t="str">
        <f>[4]INICIO!$F$5</f>
        <v>BREOGAN OLEIROS SEIXO BRANCO</v>
      </c>
    </row>
    <row r="96" spans="1:6" x14ac:dyDescent="0.25">
      <c r="A96" s="10">
        <v>44597</v>
      </c>
      <c r="B96" s="9">
        <v>10</v>
      </c>
      <c r="C96" s="7" t="str">
        <f>[4]INICIO!$F$15</f>
        <v>CAFÉ BAR A ZARRA</v>
      </c>
      <c r="D96" s="8"/>
      <c r="E96" s="8"/>
      <c r="F96" s="7" t="str">
        <f>[4]INICIO!$F$6</f>
        <v>NAUTALIA VIAJES</v>
      </c>
    </row>
    <row r="97" spans="1:6" x14ac:dyDescent="0.25">
      <c r="A97" s="10">
        <v>44597</v>
      </c>
      <c r="B97" s="9">
        <v>11</v>
      </c>
      <c r="C97" s="7" t="str">
        <f>[4]INICIO!$F$14</f>
        <v>FINISTERRE TM GALICIA HOMES</v>
      </c>
      <c r="D97" s="8"/>
      <c r="E97" s="8"/>
      <c r="F97" s="7" t="str">
        <f>[4]INICIO!$F$7</f>
        <v>FINISTERRE TM INDUPANEL</v>
      </c>
    </row>
    <row r="98" spans="1:6" x14ac:dyDescent="0.25">
      <c r="A98" s="10">
        <v>44596</v>
      </c>
      <c r="B98" s="9">
        <v>17</v>
      </c>
      <c r="C98" s="7" t="str">
        <f>[4]INICIO!$F$13</f>
        <v>SD HIPICA</v>
      </c>
      <c r="D98" s="8"/>
      <c r="E98" s="8"/>
      <c r="F98" s="7" t="str">
        <f>[4]INICIO!$F$8</f>
        <v>CTM CORUÑA B</v>
      </c>
    </row>
    <row r="99" spans="1:6" x14ac:dyDescent="0.25">
      <c r="A99" s="10">
        <v>44596</v>
      </c>
      <c r="B99" s="9">
        <v>17</v>
      </c>
      <c r="C99" s="7" t="str">
        <f>[4]INICIO!$F$12</f>
        <v>CLUB DEL MAR JUVENIL-EGTM</v>
      </c>
      <c r="D99" s="8"/>
      <c r="E99" s="8"/>
      <c r="F99" s="7" t="str">
        <f>[4]INICIO!$F$9</f>
        <v>CTM MILAGROSA PROMESAS</v>
      </c>
    </row>
    <row r="100" spans="1:6" x14ac:dyDescent="0.25">
      <c r="A100" s="10">
        <v>44596</v>
      </c>
      <c r="B100" s="9">
        <v>17</v>
      </c>
      <c r="C100" s="7" t="str">
        <f>[4]INICIO!$F$11</f>
        <v>TDM CONCELLO DE VILALBA</v>
      </c>
      <c r="D100" s="8"/>
      <c r="E100" s="8"/>
      <c r="F100" s="7" t="str">
        <f>[4]INICIO!$F$10</f>
        <v>CD DEZ PORTAS MASCOVET</v>
      </c>
    </row>
    <row r="102" spans="1:6" x14ac:dyDescent="0.25">
      <c r="C102" s="5" t="s">
        <v>14</v>
      </c>
      <c r="D102" s="5"/>
      <c r="E102" s="5"/>
    </row>
    <row r="103" spans="1:6" x14ac:dyDescent="0.25">
      <c r="A103" s="10">
        <v>44604</v>
      </c>
      <c r="B103" s="9">
        <v>11</v>
      </c>
      <c r="C103" s="7" t="str">
        <f>[4]INICIO!$F$10</f>
        <v>CD DEZ PORTAS MASCOVET</v>
      </c>
      <c r="D103" s="8"/>
      <c r="E103" s="8"/>
      <c r="F103" s="7" t="str">
        <f>[4]INICIO!$F$12</f>
        <v>CLUB DEL MAR JUVENIL-EGTM</v>
      </c>
    </row>
    <row r="104" spans="1:6" x14ac:dyDescent="0.25">
      <c r="C104" s="11" t="str">
        <f>[4]INICIO!$F$11</f>
        <v>TDM CONCELLO DE VILALBA</v>
      </c>
      <c r="D104" s="12"/>
      <c r="E104" s="12"/>
      <c r="F104" s="11" t="str">
        <f>[4]INICIO!$F$16</f>
        <v>DESCANSA</v>
      </c>
    </row>
    <row r="105" spans="1:6" x14ac:dyDescent="0.25">
      <c r="A105" s="10">
        <v>44604</v>
      </c>
      <c r="B105" s="9">
        <v>11</v>
      </c>
      <c r="C105" s="7" t="str">
        <f>[4]INICIO!$F$9</f>
        <v>CTM MILAGROSA PROMESAS</v>
      </c>
      <c r="D105" s="8"/>
      <c r="E105" s="8"/>
      <c r="F105" s="7" t="str">
        <f>[4]INICIO!$F$13</f>
        <v>SD HIPICA</v>
      </c>
    </row>
    <row r="106" spans="1:6" x14ac:dyDescent="0.25">
      <c r="A106" s="10">
        <v>44604</v>
      </c>
      <c r="B106" s="9">
        <v>11</v>
      </c>
      <c r="C106" s="7" t="str">
        <f>[4]INICIO!$F$8</f>
        <v>CTM CORUÑA B</v>
      </c>
      <c r="D106" s="8"/>
      <c r="E106" s="8"/>
      <c r="F106" s="7" t="str">
        <f>[4]INICIO!$F$14</f>
        <v>FINISTERRE TM GALICIA HOMES</v>
      </c>
    </row>
    <row r="107" spans="1:6" x14ac:dyDescent="0.25">
      <c r="A107" s="10">
        <v>44604</v>
      </c>
      <c r="B107" s="9">
        <v>11</v>
      </c>
      <c r="C107" s="7" t="str">
        <f>[4]INICIO!$F$7</f>
        <v>FINISTERRE TM INDUPANEL</v>
      </c>
      <c r="D107" s="8"/>
      <c r="E107" s="8"/>
      <c r="F107" s="7" t="str">
        <f>[4]INICIO!$F$15</f>
        <v>CAFÉ BAR A ZARRA</v>
      </c>
    </row>
    <row r="108" spans="1:6" x14ac:dyDescent="0.25">
      <c r="A108" s="10">
        <v>44604</v>
      </c>
      <c r="B108" s="9">
        <v>10</v>
      </c>
      <c r="C108" s="7" t="str">
        <f>[4]INICIO!$F$6</f>
        <v>NAUTALIA VIAJES</v>
      </c>
      <c r="D108" s="8"/>
      <c r="E108" s="8"/>
      <c r="F108" s="7" t="str">
        <f>[4]INICIO!$F$5</f>
        <v>BREOGAN OLEIROS SEIXO BRANCO</v>
      </c>
    </row>
    <row r="110" spans="1:6" x14ac:dyDescent="0.25">
      <c r="C110" s="5" t="s">
        <v>15</v>
      </c>
      <c r="D110" s="5"/>
      <c r="E110" s="5"/>
    </row>
    <row r="111" spans="1:6" x14ac:dyDescent="0.25">
      <c r="A111" s="10">
        <v>44610</v>
      </c>
      <c r="B111" s="9">
        <v>17</v>
      </c>
      <c r="C111" s="7" t="str">
        <f>[4]INICIO!$F$5</f>
        <v>BREOGAN OLEIROS SEIXO BRANCO</v>
      </c>
      <c r="D111" s="8"/>
      <c r="E111" s="8"/>
      <c r="F111" s="7" t="str">
        <f>[4]INICIO!$F$7</f>
        <v>FINISTERRE TM INDUPANEL</v>
      </c>
    </row>
    <row r="112" spans="1:6" x14ac:dyDescent="0.25">
      <c r="A112" s="10">
        <v>44611</v>
      </c>
      <c r="B112" s="9">
        <v>10</v>
      </c>
      <c r="C112" s="7" t="str">
        <f>[4]INICIO!$F$15</f>
        <v>CAFÉ BAR A ZARRA</v>
      </c>
      <c r="D112" s="8"/>
      <c r="E112" s="8"/>
      <c r="F112" s="7" t="str">
        <f>[4]INICIO!$F$8</f>
        <v>CTM CORUÑA B</v>
      </c>
    </row>
    <row r="113" spans="1:6" x14ac:dyDescent="0.25">
      <c r="C113" s="11" t="str">
        <f>[4]INICIO!$F$16</f>
        <v>DESCANSA</v>
      </c>
      <c r="D113" s="12"/>
      <c r="E113" s="12"/>
      <c r="F113" s="11" t="str">
        <f>[4]INICIO!$F$6</f>
        <v>NAUTALIA VIAJES</v>
      </c>
    </row>
    <row r="114" spans="1:6" x14ac:dyDescent="0.25">
      <c r="A114" s="10">
        <v>44611</v>
      </c>
      <c r="B114" s="9">
        <v>11</v>
      </c>
      <c r="C114" s="7" t="str">
        <f>[4]INICIO!$F$14</f>
        <v>FINISTERRE TM GALICIA HOMES</v>
      </c>
      <c r="D114" s="8"/>
      <c r="E114" s="8"/>
      <c r="F114" s="7" t="str">
        <f>[4]INICIO!$F$9</f>
        <v>CTM MILAGROSA PROMESAS</v>
      </c>
    </row>
    <row r="115" spans="1:6" x14ac:dyDescent="0.25">
      <c r="A115" s="10">
        <v>44610</v>
      </c>
      <c r="B115" s="9">
        <v>17</v>
      </c>
      <c r="C115" s="7" t="str">
        <f>[4]INICIO!$F$13</f>
        <v>SD HIPICA</v>
      </c>
      <c r="D115" s="8"/>
      <c r="E115" s="8"/>
      <c r="F115" s="7" t="str">
        <f>[4]INICIO!$F$10</f>
        <v>CD DEZ PORTAS MASCOVET</v>
      </c>
    </row>
    <row r="116" spans="1:6" x14ac:dyDescent="0.25">
      <c r="A116" s="10">
        <v>44610</v>
      </c>
      <c r="B116" s="9">
        <v>17</v>
      </c>
      <c r="C116" s="7" t="str">
        <f>[4]INICIO!$F$12</f>
        <v>CLUB DEL MAR JUVENIL-EGTM</v>
      </c>
      <c r="D116" s="8"/>
      <c r="E116" s="8"/>
      <c r="F116" s="7" t="str">
        <f>[4]INICIO!$F$11</f>
        <v>TDM CONCELLO DE VILALBA</v>
      </c>
    </row>
    <row r="118" spans="1:6" x14ac:dyDescent="0.25">
      <c r="C118" s="5" t="s">
        <v>16</v>
      </c>
      <c r="D118" s="5"/>
      <c r="E118" s="5"/>
    </row>
    <row r="119" spans="1:6" x14ac:dyDescent="0.25">
      <c r="A119" s="10">
        <v>44617</v>
      </c>
      <c r="B119" s="9">
        <v>17</v>
      </c>
      <c r="C119" s="7" t="str">
        <f>[4]INICIO!$F$11</f>
        <v>TDM CONCELLO DE VILALBA</v>
      </c>
      <c r="D119" s="8"/>
      <c r="E119" s="8"/>
      <c r="F119" s="7" t="str">
        <f>[4]INICIO!$F$13</f>
        <v>SD HIPICA</v>
      </c>
    </row>
    <row r="120" spans="1:6" x14ac:dyDescent="0.25">
      <c r="A120" s="10">
        <v>44618</v>
      </c>
      <c r="B120" s="9">
        <v>11</v>
      </c>
      <c r="C120" s="7" t="str">
        <f>[4]INICIO!$F$10</f>
        <v>CD DEZ PORTAS MASCOVET</v>
      </c>
      <c r="D120" s="8"/>
      <c r="E120" s="8"/>
      <c r="F120" s="7" t="str">
        <f>[4]INICIO!$F$14</f>
        <v>FINISTERRE TM GALICIA HOMES</v>
      </c>
    </row>
    <row r="121" spans="1:6" x14ac:dyDescent="0.25">
      <c r="A121" s="10">
        <v>44618</v>
      </c>
      <c r="B121" s="9">
        <v>11</v>
      </c>
      <c r="C121" s="7" t="str">
        <f>[4]INICIO!$F$9</f>
        <v>CTM MILAGROSA PROMESAS</v>
      </c>
      <c r="D121" s="8"/>
      <c r="E121" s="8"/>
      <c r="F121" s="7" t="str">
        <f>[4]INICIO!$F$15</f>
        <v>CAFÉ BAR A ZARRA</v>
      </c>
    </row>
    <row r="122" spans="1:6" x14ac:dyDescent="0.25">
      <c r="C122" s="11" t="str">
        <f>[4]INICIO!$F$12</f>
        <v>CLUB DEL MAR JUVENIL-EGTM</v>
      </c>
      <c r="D122" s="12"/>
      <c r="E122" s="12"/>
      <c r="F122" s="11" t="str">
        <f>[4]INICIO!$F$16</f>
        <v>DESCANSA</v>
      </c>
    </row>
    <row r="123" spans="1:6" x14ac:dyDescent="0.25">
      <c r="A123" s="10">
        <v>44618</v>
      </c>
      <c r="B123" s="9">
        <v>11</v>
      </c>
      <c r="C123" s="7" t="str">
        <f>[4]INICIO!$F$8</f>
        <v>CTM CORUÑA B</v>
      </c>
      <c r="D123" s="8"/>
      <c r="E123" s="8"/>
      <c r="F123" s="7" t="str">
        <f>[4]INICIO!$F$5</f>
        <v>BREOGAN OLEIROS SEIXO BRANCO</v>
      </c>
    </row>
    <row r="124" spans="1:6" x14ac:dyDescent="0.25">
      <c r="A124" s="10">
        <v>44618</v>
      </c>
      <c r="B124" s="9">
        <v>11</v>
      </c>
      <c r="C124" s="7" t="str">
        <f>[4]INICIO!$F$7</f>
        <v>FINISTERRE TM INDUPANEL</v>
      </c>
      <c r="D124" s="8"/>
      <c r="E124" s="8"/>
      <c r="F124" s="7" t="str">
        <f>[4]INICIO!$F$6</f>
        <v>NAUTALIA VIAJES</v>
      </c>
    </row>
    <row r="126" spans="1:6" x14ac:dyDescent="0.25">
      <c r="C126" s="5" t="s">
        <v>17</v>
      </c>
      <c r="D126" s="5"/>
      <c r="E126" s="5"/>
    </row>
    <row r="127" spans="1:6" x14ac:dyDescent="0.25">
      <c r="A127" s="10">
        <v>44625</v>
      </c>
      <c r="B127" s="9">
        <v>10</v>
      </c>
      <c r="C127" s="7" t="str">
        <f>[4]INICIO!$F$6</f>
        <v>NAUTALIA VIAJES</v>
      </c>
      <c r="D127" s="8"/>
      <c r="E127" s="8"/>
      <c r="F127" s="7" t="str">
        <f>[4]INICIO!$F$8</f>
        <v>CTM CORUÑA B</v>
      </c>
    </row>
    <row r="128" spans="1:6" x14ac:dyDescent="0.25">
      <c r="A128" s="10">
        <v>44624</v>
      </c>
      <c r="B128" s="9">
        <v>17</v>
      </c>
      <c r="C128" s="7" t="str">
        <f>[4]INICIO!$F$5</f>
        <v>BREOGAN OLEIROS SEIXO BRANCO</v>
      </c>
      <c r="D128" s="8"/>
      <c r="E128" s="8"/>
      <c r="F128" s="7" t="str">
        <f>[4]INICIO!$F$9</f>
        <v>CTM MILAGROSA PROMESAS</v>
      </c>
    </row>
    <row r="129" spans="1:6" x14ac:dyDescent="0.25">
      <c r="A129" s="10">
        <v>44625</v>
      </c>
      <c r="B129" s="9">
        <v>10</v>
      </c>
      <c r="C129" s="7" t="str">
        <f>[4]INICIO!$F$15</f>
        <v>CAFÉ BAR A ZARRA</v>
      </c>
      <c r="D129" s="8"/>
      <c r="E129" s="8"/>
      <c r="F129" s="7" t="str">
        <f>[4]INICIO!$F$10</f>
        <v>CD DEZ PORTAS MASCOVET</v>
      </c>
    </row>
    <row r="130" spans="1:6" x14ac:dyDescent="0.25">
      <c r="A130" s="10">
        <v>44625</v>
      </c>
      <c r="B130" s="9">
        <v>11</v>
      </c>
      <c r="C130" s="7" t="str">
        <f>[4]INICIO!$F$14</f>
        <v>FINISTERRE TM GALICIA HOMES</v>
      </c>
      <c r="D130" s="8"/>
      <c r="E130" s="8"/>
      <c r="F130" s="7" t="str">
        <f>[4]INICIO!$F$11</f>
        <v>TDM CONCELLO DE VILALBA</v>
      </c>
    </row>
    <row r="131" spans="1:6" x14ac:dyDescent="0.25">
      <c r="C131" s="11" t="str">
        <f>[4]INICIO!$F$16</f>
        <v>DESCANSA</v>
      </c>
      <c r="D131" s="12"/>
      <c r="E131" s="12"/>
      <c r="F131" s="11" t="str">
        <f>[4]INICIO!$F$7</f>
        <v>FINISTERRE TM INDUPANEL</v>
      </c>
    </row>
    <row r="132" spans="1:6" x14ac:dyDescent="0.25">
      <c r="A132" s="10">
        <v>44624</v>
      </c>
      <c r="B132" s="9">
        <v>17</v>
      </c>
      <c r="C132" s="7" t="str">
        <f>[4]INICIO!$F$13</f>
        <v>SD HIPICA</v>
      </c>
      <c r="D132" s="8"/>
      <c r="E132" s="8"/>
      <c r="F132" s="7" t="str">
        <f>[4]INICIO!$F$12</f>
        <v>CLUB DEL MAR JUVENIL-EGTM</v>
      </c>
    </row>
    <row r="134" spans="1:6" x14ac:dyDescent="0.25">
      <c r="C134" s="5" t="s">
        <v>18</v>
      </c>
      <c r="D134" s="5"/>
      <c r="E134" s="5"/>
    </row>
    <row r="135" spans="1:6" x14ac:dyDescent="0.25">
      <c r="A135" s="10">
        <v>44631</v>
      </c>
      <c r="B135" s="9">
        <v>17</v>
      </c>
      <c r="C135" s="7" t="str">
        <f>[4]INICIO!$F$12</f>
        <v>CLUB DEL MAR JUVENIL-EGTM</v>
      </c>
      <c r="D135" s="8"/>
      <c r="E135" s="8"/>
      <c r="F135" s="7" t="str">
        <f>[4]INICIO!$F$14</f>
        <v>FINISTERRE TM GALICIA HOMES</v>
      </c>
    </row>
    <row r="136" spans="1:6" x14ac:dyDescent="0.25">
      <c r="A136" s="10">
        <v>44631</v>
      </c>
      <c r="B136" s="9">
        <v>17</v>
      </c>
      <c r="C136" s="7" t="str">
        <f>[4]INICIO!$F$11</f>
        <v>TDM CONCELLO DE VILALBA</v>
      </c>
      <c r="D136" s="8"/>
      <c r="E136" s="8"/>
      <c r="F136" s="7" t="str">
        <f>[4]INICIO!$F$15</f>
        <v>CAFÉ BAR A ZARRA</v>
      </c>
    </row>
    <row r="137" spans="1:6" x14ac:dyDescent="0.25">
      <c r="A137" s="10">
        <v>44632</v>
      </c>
      <c r="B137" s="9">
        <v>11</v>
      </c>
      <c r="C137" s="7" t="str">
        <f>[4]INICIO!$F$10</f>
        <v>CD DEZ PORTAS MASCOVET</v>
      </c>
      <c r="D137" s="8"/>
      <c r="E137" s="8"/>
      <c r="F137" s="7" t="str">
        <f>[4]INICIO!$F$5</f>
        <v>BREOGAN OLEIROS SEIXO BRANCO</v>
      </c>
    </row>
    <row r="138" spans="1:6" x14ac:dyDescent="0.25">
      <c r="A138" s="10">
        <v>44632</v>
      </c>
      <c r="B138" s="9">
        <v>11</v>
      </c>
      <c r="C138" s="7" t="str">
        <f>[4]INICIO!$F$9</f>
        <v>CTM MILAGROSA PROMESAS</v>
      </c>
      <c r="D138" s="8"/>
      <c r="E138" s="8"/>
      <c r="F138" s="7" t="str">
        <f>[4]INICIO!$F$6</f>
        <v>NAUTALIA VIAJES</v>
      </c>
    </row>
    <row r="139" spans="1:6" x14ac:dyDescent="0.25">
      <c r="A139" s="10">
        <v>44632</v>
      </c>
      <c r="B139" s="9">
        <v>11</v>
      </c>
      <c r="C139" s="7" t="str">
        <f>[4]INICIO!$F$8</f>
        <v>CTM CORUÑA B</v>
      </c>
      <c r="D139" s="8"/>
      <c r="E139" s="8"/>
      <c r="F139" s="7" t="str">
        <f>[4]INICIO!$F$7</f>
        <v>FINISTERRE TM INDUPANEL</v>
      </c>
    </row>
    <row r="140" spans="1:6" x14ac:dyDescent="0.25">
      <c r="C140" s="11" t="str">
        <f>[4]INICIO!$F$13</f>
        <v>SD HIPICA</v>
      </c>
      <c r="D140" s="12"/>
      <c r="E140" s="12"/>
      <c r="F140" s="11" t="str">
        <f>[4]INICIO!$F$16</f>
        <v>DESCANSA</v>
      </c>
    </row>
    <row r="142" spans="1:6" x14ac:dyDescent="0.25">
      <c r="C142" s="5" t="s">
        <v>19</v>
      </c>
      <c r="D142" s="5"/>
      <c r="E142" s="5"/>
    </row>
    <row r="143" spans="1:6" x14ac:dyDescent="0.25">
      <c r="C143" s="11" t="str">
        <f>[4]INICIO!$F$16</f>
        <v>DESCANSA</v>
      </c>
      <c r="D143" s="12"/>
      <c r="E143" s="12"/>
      <c r="F143" s="11" t="str">
        <f>[4]INICIO!$F$8</f>
        <v>CTM CORUÑA B</v>
      </c>
    </row>
    <row r="144" spans="1:6" x14ac:dyDescent="0.25">
      <c r="A144" s="10">
        <v>44653</v>
      </c>
      <c r="B144" s="9">
        <v>11</v>
      </c>
      <c r="C144" s="7" t="str">
        <f>[4]INICIO!$F$7</f>
        <v>FINISTERRE TM INDUPANEL</v>
      </c>
      <c r="D144" s="8"/>
      <c r="E144" s="8"/>
      <c r="F144" s="7" t="str">
        <f>[4]INICIO!$F$9</f>
        <v>CTM MILAGROSA PROMESAS</v>
      </c>
    </row>
    <row r="145" spans="1:6" x14ac:dyDescent="0.25">
      <c r="A145" s="10">
        <v>44653</v>
      </c>
      <c r="B145" s="9">
        <v>10</v>
      </c>
      <c r="C145" s="7" t="str">
        <f>[4]INICIO!$F$6</f>
        <v>NAUTALIA VIAJES</v>
      </c>
      <c r="D145" s="8"/>
      <c r="E145" s="8"/>
      <c r="F145" s="7" t="str">
        <f>[4]INICIO!$F$10</f>
        <v>CD DEZ PORTAS MASCOVET</v>
      </c>
    </row>
    <row r="146" spans="1:6" x14ac:dyDescent="0.25">
      <c r="A146" s="10">
        <v>44652</v>
      </c>
      <c r="B146" s="9">
        <v>17</v>
      </c>
      <c r="C146" s="7" t="str">
        <f>[4]INICIO!$F$5</f>
        <v>BREOGAN OLEIROS SEIXO BRANCO</v>
      </c>
      <c r="D146" s="8"/>
      <c r="E146" s="8"/>
      <c r="F146" s="7" t="str">
        <f>[4]INICIO!$F$11</f>
        <v>TDM CONCELLO DE VILALBA</v>
      </c>
    </row>
    <row r="147" spans="1:6" x14ac:dyDescent="0.25">
      <c r="A147" s="10">
        <v>44653</v>
      </c>
      <c r="B147" s="9">
        <v>10</v>
      </c>
      <c r="C147" s="7" t="str">
        <f>[4]INICIO!$F$15</f>
        <v>CAFÉ BAR A ZARRA</v>
      </c>
      <c r="D147" s="8"/>
      <c r="E147" s="8"/>
      <c r="F147" s="7" t="str">
        <f>[4]INICIO!$F$12</f>
        <v>CLUB DEL MAR JUVENIL-EGTM</v>
      </c>
    </row>
    <row r="148" spans="1:6" x14ac:dyDescent="0.25">
      <c r="A148" s="10">
        <v>44653</v>
      </c>
      <c r="B148" s="9">
        <v>11</v>
      </c>
      <c r="C148" s="7" t="str">
        <f>[4]INICIO!$F$14</f>
        <v>FINISTERRE TM GALICIA HOMES</v>
      </c>
      <c r="D148" s="8"/>
      <c r="E148" s="8"/>
      <c r="F148" s="7" t="str">
        <f>[4]INICIO!$F$13</f>
        <v>SD HIPICA</v>
      </c>
    </row>
    <row r="150" spans="1:6" x14ac:dyDescent="0.25">
      <c r="C150" s="5" t="s">
        <v>22</v>
      </c>
      <c r="D150" s="5"/>
      <c r="E150" s="5"/>
    </row>
    <row r="151" spans="1:6" x14ac:dyDescent="0.25">
      <c r="B151" s="9">
        <v>17</v>
      </c>
      <c r="C151" s="7" t="str">
        <f>[4]INICIO!$F$13</f>
        <v>SD HIPICA</v>
      </c>
      <c r="D151" s="8"/>
      <c r="E151" s="8"/>
      <c r="F151" s="7" t="str">
        <f>[4]INICIO!$F$15</f>
        <v>CAFÉ BAR A ZARRA</v>
      </c>
    </row>
    <row r="152" spans="1:6" x14ac:dyDescent="0.25">
      <c r="C152" s="11" t="str">
        <f>[4]INICIO!$F$14</f>
        <v>FINISTERRE TM GALICIA HOMES</v>
      </c>
      <c r="D152" s="12"/>
      <c r="E152" s="12"/>
      <c r="F152" s="11" t="str">
        <f>[4]INICIO!$F$16</f>
        <v>DESCANSA</v>
      </c>
    </row>
    <row r="153" spans="1:6" x14ac:dyDescent="0.25">
      <c r="B153" s="9">
        <v>17</v>
      </c>
      <c r="C153" s="7" t="str">
        <f>[4]INICIO!$F$12</f>
        <v>CLUB DEL MAR JUVENIL-EGTM</v>
      </c>
      <c r="D153" s="8"/>
      <c r="E153" s="8"/>
      <c r="F153" s="7" t="str">
        <f>[4]INICIO!$F$5</f>
        <v>BREOGAN OLEIROS SEIXO BRANCO</v>
      </c>
    </row>
    <row r="154" spans="1:6" x14ac:dyDescent="0.25">
      <c r="B154" s="9">
        <v>17</v>
      </c>
      <c r="C154" s="7" t="str">
        <f>[4]INICIO!$F$11</f>
        <v>TDM CONCELLO DE VILALBA</v>
      </c>
      <c r="D154" s="8"/>
      <c r="E154" s="8"/>
      <c r="F154" s="7" t="str">
        <f>[4]INICIO!$F$6</f>
        <v>NAUTALIA VIAJES</v>
      </c>
    </row>
    <row r="155" spans="1:6" x14ac:dyDescent="0.25">
      <c r="B155" s="9">
        <v>11</v>
      </c>
      <c r="C155" s="7" t="str">
        <f>[4]INICIO!$F$10</f>
        <v>CD DEZ PORTAS MASCOVET</v>
      </c>
      <c r="D155" s="8"/>
      <c r="E155" s="8"/>
      <c r="F155" s="7" t="str">
        <f>[4]INICIO!$F$7</f>
        <v>FINISTERRE TM INDUPANEL</v>
      </c>
    </row>
    <row r="156" spans="1:6" x14ac:dyDescent="0.25">
      <c r="B156" s="9">
        <v>11</v>
      </c>
      <c r="C156" s="7" t="str">
        <f>[4]INICIO!$F$9</f>
        <v>CTM MILAGROSA PROMESAS</v>
      </c>
      <c r="D156" s="8"/>
      <c r="E156" s="8"/>
      <c r="F156" s="7" t="str">
        <f>[4]INICIO!$F$8</f>
        <v>CTM CORUÑA B</v>
      </c>
    </row>
    <row r="158" spans="1:6" x14ac:dyDescent="0.25">
      <c r="C158" s="5" t="s">
        <v>23</v>
      </c>
      <c r="D158" s="5"/>
      <c r="E158" s="5"/>
    </row>
    <row r="159" spans="1:6" x14ac:dyDescent="0.25">
      <c r="B159" s="9">
        <v>11</v>
      </c>
      <c r="C159" s="7" t="str">
        <f>[4]INICIO!$F$8</f>
        <v>CTM CORUÑA B</v>
      </c>
      <c r="D159" s="8"/>
      <c r="E159" s="8"/>
      <c r="F159" s="7" t="str">
        <f>[4]INICIO!$F$10</f>
        <v>CD DEZ PORTAS MASCOVET</v>
      </c>
    </row>
    <row r="160" spans="1:6" x14ac:dyDescent="0.25">
      <c r="B160" s="9">
        <v>11</v>
      </c>
      <c r="C160" s="7" t="str">
        <f>[4]INICIO!$F$7</f>
        <v>FINISTERRE TM INDUPANEL</v>
      </c>
      <c r="D160" s="8"/>
      <c r="E160" s="8"/>
      <c r="F160" s="7" t="str">
        <f>[4]INICIO!$F$11</f>
        <v>TDM CONCELLO DE VILALBA</v>
      </c>
    </row>
    <row r="161" spans="2:6" x14ac:dyDescent="0.25">
      <c r="C161" s="11" t="str">
        <f>[4]INICIO!$F$16</f>
        <v>DESCANSA</v>
      </c>
      <c r="D161" s="12"/>
      <c r="E161" s="12"/>
      <c r="F161" s="11" t="str">
        <f>[4]INICIO!$F$9</f>
        <v>CTM MILAGROSA PROMESAS</v>
      </c>
    </row>
    <row r="162" spans="2:6" x14ac:dyDescent="0.25">
      <c r="B162" s="9">
        <v>10</v>
      </c>
      <c r="C162" s="7" t="str">
        <f>[4]INICIO!$F$6</f>
        <v>NAUTALIA VIAJES</v>
      </c>
      <c r="D162" s="8"/>
      <c r="E162" s="8"/>
      <c r="F162" s="7" t="str">
        <f>[4]INICIO!$F$12</f>
        <v>CLUB DEL MAR JUVENIL-EGTM</v>
      </c>
    </row>
    <row r="163" spans="2:6" x14ac:dyDescent="0.25">
      <c r="B163" s="9">
        <v>17</v>
      </c>
      <c r="C163" s="7" t="str">
        <f>[4]INICIO!$F$5</f>
        <v>BREOGAN OLEIROS SEIXO BRANCO</v>
      </c>
      <c r="D163" s="8"/>
      <c r="E163" s="8"/>
      <c r="F163" s="7" t="str">
        <f>[4]INICIO!$F$13</f>
        <v>SD HIPICA</v>
      </c>
    </row>
    <row r="164" spans="2:6" x14ac:dyDescent="0.25">
      <c r="B164" s="9">
        <v>10</v>
      </c>
      <c r="C164" s="7" t="str">
        <f>[4]INICIO!$F$15</f>
        <v>CAFÉ BAR A ZARRA</v>
      </c>
      <c r="D164" s="8"/>
      <c r="E164" s="8"/>
      <c r="F164" s="7" t="str">
        <f>[4]INICIO!$F$14</f>
        <v>FINISTERRE TM GALICIA HOMES</v>
      </c>
    </row>
    <row r="166" spans="2:6" x14ac:dyDescent="0.25">
      <c r="C166" s="5" t="s">
        <v>24</v>
      </c>
      <c r="D166" s="5"/>
      <c r="E166" s="5"/>
    </row>
    <row r="167" spans="2:6" x14ac:dyDescent="0.25">
      <c r="B167" s="9">
        <v>11</v>
      </c>
      <c r="C167" s="7" t="str">
        <f>[4]INICIO!$F$14</f>
        <v>FINISTERRE TM GALICIA HOMES</v>
      </c>
      <c r="D167" s="8"/>
      <c r="E167" s="8"/>
      <c r="F167" s="7" t="str">
        <f>[4]INICIO!$F$5</f>
        <v>BREOGAN OLEIROS SEIXO BRANCO</v>
      </c>
    </row>
    <row r="168" spans="2:6" x14ac:dyDescent="0.25">
      <c r="B168" s="9">
        <v>17</v>
      </c>
      <c r="C168" s="7" t="str">
        <f>[4]INICIO!$F$13</f>
        <v>SD HIPICA</v>
      </c>
      <c r="D168" s="8"/>
      <c r="E168" s="8"/>
      <c r="F168" s="7" t="str">
        <f>[4]INICIO!$F$6</f>
        <v>NAUTALIA VIAJES</v>
      </c>
    </row>
    <row r="169" spans="2:6" x14ac:dyDescent="0.25">
      <c r="B169" s="9">
        <v>17</v>
      </c>
      <c r="C169" s="7" t="str">
        <f>[4]INICIO!$F$12</f>
        <v>CLUB DEL MAR JUVENIL-EGTM</v>
      </c>
      <c r="D169" s="8"/>
      <c r="E169" s="8"/>
      <c r="F169" s="7" t="str">
        <f>[4]INICIO!$F$7</f>
        <v>FINISTERRE TM INDUPANEL</v>
      </c>
    </row>
    <row r="170" spans="2:6" x14ac:dyDescent="0.25">
      <c r="C170" s="11" t="str">
        <f>[4]INICIO!$F$15</f>
        <v>CAFÉ BAR A ZARRA</v>
      </c>
      <c r="D170" s="12"/>
      <c r="E170" s="12"/>
      <c r="F170" s="11" t="str">
        <f>[4]INICIO!$F$16</f>
        <v>DESCANSA</v>
      </c>
    </row>
    <row r="171" spans="2:6" x14ac:dyDescent="0.25">
      <c r="B171" s="9">
        <v>17</v>
      </c>
      <c r="C171" s="7" t="str">
        <f>[4]INICIO!$F$11</f>
        <v>TDM CONCELLO DE VILALBA</v>
      </c>
      <c r="D171" s="8"/>
      <c r="E171" s="8"/>
      <c r="F171" s="7" t="str">
        <f>[4]INICIO!$F$8</f>
        <v>CTM CORUÑA B</v>
      </c>
    </row>
    <row r="172" spans="2:6" x14ac:dyDescent="0.25">
      <c r="B172" s="9">
        <v>11</v>
      </c>
      <c r="C172" s="7" t="str">
        <f>[4]INICIO!$F$10</f>
        <v>CD DEZ PORTAS MASCOVET</v>
      </c>
      <c r="D172" s="8"/>
      <c r="E172" s="8"/>
      <c r="F172" s="7" t="str">
        <f>[4]INICIO!$F$9</f>
        <v>CTM MILAGROSA PROMESAS</v>
      </c>
    </row>
    <row r="174" spans="2:6" x14ac:dyDescent="0.25">
      <c r="C174" s="5" t="s">
        <v>25</v>
      </c>
      <c r="D174" s="5"/>
      <c r="E174" s="5"/>
    </row>
    <row r="175" spans="2:6" x14ac:dyDescent="0.25">
      <c r="B175" s="9">
        <v>11</v>
      </c>
      <c r="C175" s="7" t="str">
        <f>[4]INICIO!$F$9</f>
        <v>CTM MILAGROSA PROMESAS</v>
      </c>
      <c r="D175" s="8"/>
      <c r="E175" s="8"/>
      <c r="F175" s="7" t="str">
        <f>[4]INICIO!$F$11</f>
        <v>TDM CONCELLO DE VILALBA</v>
      </c>
    </row>
    <row r="176" spans="2:6" x14ac:dyDescent="0.25">
      <c r="B176" s="9">
        <v>11</v>
      </c>
      <c r="C176" s="7" t="str">
        <f>[4]INICIO!$F$8</f>
        <v>CTM CORUÑA B</v>
      </c>
      <c r="D176" s="8"/>
      <c r="E176" s="8"/>
      <c r="F176" s="7" t="str">
        <f>[4]INICIO!$F$12</f>
        <v>CLUB DEL MAR JUVENIL-EGTM</v>
      </c>
    </row>
    <row r="177" spans="2:6" x14ac:dyDescent="0.25">
      <c r="B177" s="9">
        <v>11</v>
      </c>
      <c r="C177" s="7" t="str">
        <f>[4]INICIO!$F$7</f>
        <v>FINISTERRE TM INDUPANEL</v>
      </c>
      <c r="D177" s="8"/>
      <c r="E177" s="8"/>
      <c r="F177" s="7" t="str">
        <f>[4]INICIO!$F$13</f>
        <v>SD HIPICA</v>
      </c>
    </row>
    <row r="178" spans="2:6" x14ac:dyDescent="0.25">
      <c r="B178" s="9">
        <v>10</v>
      </c>
      <c r="C178" s="7" t="str">
        <f>[4]INICIO!$F$6</f>
        <v>NAUTALIA VIAJES</v>
      </c>
      <c r="D178" s="8"/>
      <c r="E178" s="8"/>
      <c r="F178" s="7" t="str">
        <f>[4]INICIO!$F$14</f>
        <v>FINISTERRE TM GALICIA HOMES</v>
      </c>
    </row>
    <row r="179" spans="2:6" x14ac:dyDescent="0.25">
      <c r="C179" s="11" t="str">
        <f>[4]INICIO!$F$16</f>
        <v>DESCANSA</v>
      </c>
      <c r="D179" s="12"/>
      <c r="E179" s="12"/>
      <c r="F179" s="11" t="str">
        <f>[4]INICIO!$F$10</f>
        <v>CD DEZ PORTAS MASCOVET</v>
      </c>
    </row>
    <row r="180" spans="2:6" x14ac:dyDescent="0.25">
      <c r="B180" s="9">
        <v>17</v>
      </c>
      <c r="C180" s="7" t="str">
        <f>[4]INICIO!$F$5</f>
        <v>BREOGAN OLEIROS SEIXO BRANCO</v>
      </c>
      <c r="D180" s="8"/>
      <c r="E180" s="8"/>
      <c r="F180" s="7" t="str">
        <f>[4]INICIO!$F$15</f>
        <v>CAFÉ BAR A ZARRA</v>
      </c>
    </row>
  </sheetData>
  <mergeCells count="3">
    <mergeCell ref="C2:F2"/>
    <mergeCell ref="C3:F3"/>
    <mergeCell ref="D4:E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2E50-78B5-4B6B-90DE-A3C562352CB8}">
  <dimension ref="A2:F130"/>
  <sheetViews>
    <sheetView tabSelected="1" workbookViewId="0">
      <selection activeCell="E74" sqref="E74"/>
    </sheetView>
  </sheetViews>
  <sheetFormatPr baseColWidth="10" defaultRowHeight="15" x14ac:dyDescent="0.25"/>
  <cols>
    <col min="3" max="3" width="34.42578125" bestFit="1" customWidth="1"/>
    <col min="6" max="6" width="34.42578125" bestFit="1" customWidth="1"/>
  </cols>
  <sheetData>
    <row r="2" spans="1:6" ht="18" x14ac:dyDescent="0.25">
      <c r="C2" s="13" t="str">
        <f>[5]INICIO!$C$11</f>
        <v>PRIMERA DIVISION GALLEGA CENTRO</v>
      </c>
      <c r="D2" s="13"/>
      <c r="E2" s="13"/>
      <c r="F2" s="13"/>
    </row>
    <row r="3" spans="1:6" ht="15.75" x14ac:dyDescent="0.25">
      <c r="C3" s="14" t="s">
        <v>0</v>
      </c>
      <c r="D3" s="14"/>
      <c r="E3" s="14"/>
      <c r="F3" s="14"/>
    </row>
    <row r="4" spans="1:6" x14ac:dyDescent="0.25">
      <c r="A4" t="s">
        <v>20</v>
      </c>
      <c r="B4" t="s">
        <v>21</v>
      </c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44849</v>
      </c>
      <c r="B7" s="9">
        <v>17</v>
      </c>
      <c r="C7" s="11" t="str">
        <f>[5]INICIO!$F$5</f>
        <v>VILAGARCIA CRAFTIUM JUVENIL</v>
      </c>
      <c r="D7" s="12"/>
      <c r="E7" s="12"/>
      <c r="F7" s="11" t="str">
        <f>[5]INICIO!$F$14</f>
        <v>DESCANSA</v>
      </c>
    </row>
    <row r="8" spans="1:6" x14ac:dyDescent="0.25">
      <c r="A8" s="10">
        <v>44849</v>
      </c>
      <c r="B8" s="9">
        <v>16.3</v>
      </c>
      <c r="C8" s="7" t="str">
        <f>[5]INICIO!$F$6</f>
        <v>ZOOLANDIA CONXO</v>
      </c>
      <c r="D8" s="8"/>
      <c r="E8" s="8"/>
      <c r="F8" s="7" t="str">
        <f>[5]INICIO!$F$13</f>
        <v>ZOOLANDIA CONXO PONTE DE FERRO</v>
      </c>
    </row>
    <row r="9" spans="1:6" x14ac:dyDescent="0.25">
      <c r="A9" s="10">
        <v>44849</v>
      </c>
      <c r="B9" s="9">
        <v>17</v>
      </c>
      <c r="C9" s="7" t="str">
        <f>[5]INICIO!$F$7</f>
        <v>ARTEAL SD COMPOSTELA 4</v>
      </c>
      <c r="D9" s="8"/>
      <c r="E9" s="8"/>
      <c r="F9" s="7" t="str">
        <f>[5]INICIO!$F$12</f>
        <v>VTM-PINTURAS FIGUEIRAS</v>
      </c>
    </row>
    <row r="10" spans="1:6" x14ac:dyDescent="0.25">
      <c r="A10" s="10">
        <v>44849</v>
      </c>
      <c r="B10" s="9">
        <v>17</v>
      </c>
      <c r="C10" s="7" t="str">
        <f>[5]INICIO!$F$11</f>
        <v>OROSO TM MESON TAMBRE</v>
      </c>
      <c r="D10" s="8"/>
      <c r="E10" s="8"/>
      <c r="F10" s="7" t="str">
        <f>[5]INICIO!$F$8</f>
        <v>CTM RECREO CULTURAL A ESTRADA</v>
      </c>
    </row>
    <row r="11" spans="1:6" x14ac:dyDescent="0.25">
      <c r="A11" s="10">
        <v>44850</v>
      </c>
      <c r="B11" s="9">
        <v>11</v>
      </c>
      <c r="C11" s="7" t="str">
        <f>[5]INICIO!$F$9</f>
        <v>CDTM TOP SPIN SALA GRADIN</v>
      </c>
      <c r="D11" s="8"/>
      <c r="E11" s="8"/>
      <c r="F11" s="7" t="str">
        <f>[5]INICIO!$F$10</f>
        <v>CTM GAM</v>
      </c>
    </row>
    <row r="12" spans="1:6" x14ac:dyDescent="0.25">
      <c r="A12" s="10"/>
      <c r="B12" s="9"/>
    </row>
    <row r="13" spans="1:6" x14ac:dyDescent="0.25">
      <c r="A13" s="10"/>
      <c r="B13" s="9"/>
      <c r="C13" s="5" t="s">
        <v>3</v>
      </c>
      <c r="D13" s="5"/>
      <c r="E13" s="5"/>
    </row>
    <row r="14" spans="1:6" x14ac:dyDescent="0.25">
      <c r="A14" s="10">
        <v>44856</v>
      </c>
      <c r="B14" s="9">
        <v>17</v>
      </c>
      <c r="C14" s="7" t="str">
        <f>[5]INICIO!$F$11</f>
        <v>OROSO TM MESON TAMBRE</v>
      </c>
      <c r="D14" s="8"/>
      <c r="E14" s="8"/>
      <c r="F14" s="7" t="str">
        <f>[5]INICIO!$F$9</f>
        <v>CDTM TOP SPIN SALA GRADIN</v>
      </c>
    </row>
    <row r="15" spans="1:6" x14ac:dyDescent="0.25">
      <c r="A15" s="10">
        <v>44856</v>
      </c>
      <c r="B15" s="9">
        <v>17</v>
      </c>
      <c r="C15" s="11" t="str">
        <f>[5]INICIO!$F$14</f>
        <v>DESCANSA</v>
      </c>
      <c r="D15" s="12"/>
      <c r="E15" s="12"/>
      <c r="F15" s="11" t="str">
        <f>[5]INICIO!$F$10</f>
        <v>CTM GAM</v>
      </c>
    </row>
    <row r="16" spans="1:6" x14ac:dyDescent="0.25">
      <c r="A16" s="10">
        <v>44856</v>
      </c>
      <c r="B16" s="9">
        <v>17</v>
      </c>
      <c r="C16" s="7" t="str">
        <f>[5]INICIO!$F$12</f>
        <v>VTM-PINTURAS FIGUEIRAS</v>
      </c>
      <c r="D16" s="8"/>
      <c r="E16" s="8"/>
      <c r="F16" s="7" t="str">
        <f>[5]INICIO!$F$8</f>
        <v>CTM RECREO CULTURAL A ESTRADA</v>
      </c>
    </row>
    <row r="17" spans="1:6" x14ac:dyDescent="0.25">
      <c r="A17" s="10">
        <v>44856</v>
      </c>
      <c r="B17" s="9">
        <v>16.3</v>
      </c>
      <c r="C17" s="7" t="str">
        <f>[5]INICIO!$F$13</f>
        <v>ZOOLANDIA CONXO PONTE DE FERRO</v>
      </c>
      <c r="D17" s="8"/>
      <c r="E17" s="8"/>
      <c r="F17" s="7" t="str">
        <f>[5]INICIO!$F$7</f>
        <v>ARTEAL SD COMPOSTELA 4</v>
      </c>
    </row>
    <row r="18" spans="1:6" x14ac:dyDescent="0.25">
      <c r="A18" s="10">
        <v>44856</v>
      </c>
      <c r="B18" s="9">
        <v>17</v>
      </c>
      <c r="C18" s="7" t="str">
        <f>[5]INICIO!$F$5</f>
        <v>VILAGARCIA CRAFTIUM JUVENIL</v>
      </c>
      <c r="D18" s="8"/>
      <c r="E18" s="8"/>
      <c r="F18" s="7" t="str">
        <f>[5]INICIO!$F$6</f>
        <v>ZOOLANDIA CONXO</v>
      </c>
    </row>
    <row r="19" spans="1:6" x14ac:dyDescent="0.25">
      <c r="A19" s="10"/>
      <c r="B19" s="9"/>
    </row>
    <row r="20" spans="1:6" x14ac:dyDescent="0.25">
      <c r="A20" s="10"/>
      <c r="B20" s="9"/>
      <c r="C20" s="5" t="s">
        <v>4</v>
      </c>
      <c r="D20" s="5"/>
      <c r="E20" s="5"/>
    </row>
    <row r="21" spans="1:6" x14ac:dyDescent="0.25">
      <c r="A21" s="10">
        <v>44863</v>
      </c>
      <c r="B21" s="9">
        <v>17</v>
      </c>
      <c r="C21" s="7" t="str">
        <f>[5]INICIO!$F$7</f>
        <v>ARTEAL SD COMPOSTELA 4</v>
      </c>
      <c r="D21" s="8"/>
      <c r="E21" s="8"/>
      <c r="F21" s="7" t="str">
        <f>[5]INICIO!$F$5</f>
        <v>VILAGARCIA CRAFTIUM JUVENIL</v>
      </c>
    </row>
    <row r="22" spans="1:6" x14ac:dyDescent="0.25">
      <c r="A22" s="10">
        <v>44864</v>
      </c>
      <c r="B22" s="9">
        <v>11</v>
      </c>
      <c r="C22" s="7" t="str">
        <f>[5]INICIO!$F$8</f>
        <v>CTM RECREO CULTURAL A ESTRADA</v>
      </c>
      <c r="D22" s="8"/>
      <c r="E22" s="8"/>
      <c r="F22" s="7" t="str">
        <f>[5]INICIO!$F$13</f>
        <v>ZOOLANDIA CONXO PONTE DE FERRO</v>
      </c>
    </row>
    <row r="23" spans="1:6" x14ac:dyDescent="0.25">
      <c r="A23" s="10">
        <v>44863</v>
      </c>
      <c r="B23" s="9">
        <v>17</v>
      </c>
      <c r="C23" s="11" t="str">
        <f>[5]INICIO!$F$6</f>
        <v>ZOOLANDIA CONXO</v>
      </c>
      <c r="D23" s="12"/>
      <c r="E23" s="12"/>
      <c r="F23" s="11" t="str">
        <f>[5]INICIO!$F$14</f>
        <v>DESCANSA</v>
      </c>
    </row>
    <row r="24" spans="1:6" x14ac:dyDescent="0.25">
      <c r="A24" s="10">
        <v>44864</v>
      </c>
      <c r="B24" s="9">
        <v>11</v>
      </c>
      <c r="C24" s="7" t="str">
        <f>[5]INICIO!$F$9</f>
        <v>CDTM TOP SPIN SALA GRADIN</v>
      </c>
      <c r="D24" s="8"/>
      <c r="E24" s="8"/>
      <c r="F24" s="7" t="str">
        <f>[5]INICIO!$F$12</f>
        <v>VTM-PINTURAS FIGUEIRAS</v>
      </c>
    </row>
    <row r="25" spans="1:6" x14ac:dyDescent="0.25">
      <c r="A25" s="10">
        <v>44863</v>
      </c>
      <c r="B25" s="9">
        <v>17</v>
      </c>
      <c r="C25" s="7" t="str">
        <f>[5]INICIO!$F$10</f>
        <v>CTM GAM</v>
      </c>
      <c r="D25" s="8"/>
      <c r="E25" s="8"/>
      <c r="F25" s="7" t="str">
        <f>[5]INICIO!$F$11</f>
        <v>OROSO TM MESON TAMBRE</v>
      </c>
    </row>
    <row r="26" spans="1:6" x14ac:dyDescent="0.25">
      <c r="A26" s="10"/>
      <c r="B26" s="9"/>
    </row>
    <row r="27" spans="1:6" x14ac:dyDescent="0.25">
      <c r="A27" s="10"/>
      <c r="B27" s="9"/>
      <c r="C27" s="5" t="s">
        <v>5</v>
      </c>
      <c r="D27" s="5"/>
      <c r="E27" s="5"/>
    </row>
    <row r="28" spans="1:6" x14ac:dyDescent="0.25">
      <c r="A28" s="10">
        <v>44870</v>
      </c>
      <c r="B28" s="9">
        <v>17</v>
      </c>
      <c r="C28" s="7" t="str">
        <f>[5]INICIO!$F$12</f>
        <v>VTM-PINTURAS FIGUEIRAS</v>
      </c>
      <c r="D28" s="8"/>
      <c r="E28" s="8"/>
      <c r="F28" s="7" t="str">
        <f>[5]INICIO!$F$10</f>
        <v>CTM GAM</v>
      </c>
    </row>
    <row r="29" spans="1:6" x14ac:dyDescent="0.25">
      <c r="A29" s="10">
        <v>44870</v>
      </c>
      <c r="B29" s="9">
        <v>16.3</v>
      </c>
      <c r="C29" s="7" t="str">
        <f>[5]INICIO!$F$13</f>
        <v>ZOOLANDIA CONXO PONTE DE FERRO</v>
      </c>
      <c r="D29" s="8"/>
      <c r="E29" s="8"/>
      <c r="F29" s="7" t="str">
        <f>[5]INICIO!$F$9</f>
        <v>CDTM TOP SPIN SALA GRADIN</v>
      </c>
    </row>
    <row r="30" spans="1:6" x14ac:dyDescent="0.25">
      <c r="A30" s="10">
        <v>44870</v>
      </c>
      <c r="B30" s="9">
        <v>17</v>
      </c>
      <c r="C30" s="7" t="str">
        <f>[5]INICIO!$F$5</f>
        <v>VILAGARCIA CRAFTIUM JUVENIL</v>
      </c>
      <c r="D30" s="8"/>
      <c r="E30" s="8"/>
      <c r="F30" s="7" t="str">
        <f>[5]INICIO!$F$8</f>
        <v>CTM RECREO CULTURAL A ESTRADA</v>
      </c>
    </row>
    <row r="31" spans="1:6" x14ac:dyDescent="0.25">
      <c r="A31" s="10">
        <v>44870</v>
      </c>
      <c r="B31" s="9">
        <v>17</v>
      </c>
      <c r="C31" s="11" t="str">
        <f>[5]INICIO!$F$14</f>
        <v>DESCANSA</v>
      </c>
      <c r="D31" s="12"/>
      <c r="E31" s="12"/>
      <c r="F31" s="11" t="str">
        <f>[5]INICIO!$F$11</f>
        <v>OROSO TM MESON TAMBRE</v>
      </c>
    </row>
    <row r="32" spans="1:6" x14ac:dyDescent="0.25">
      <c r="A32" s="10">
        <v>44870</v>
      </c>
      <c r="B32" s="9">
        <v>16.3</v>
      </c>
      <c r="C32" s="7" t="str">
        <f>[5]INICIO!$F$6</f>
        <v>ZOOLANDIA CONXO</v>
      </c>
      <c r="D32" s="8"/>
      <c r="E32" s="8"/>
      <c r="F32" s="7" t="str">
        <f>[5]INICIO!$F$7</f>
        <v>ARTEAL SD COMPOSTELA 4</v>
      </c>
    </row>
    <row r="33" spans="1:6" x14ac:dyDescent="0.25">
      <c r="A33" s="10"/>
      <c r="B33" s="9"/>
    </row>
    <row r="34" spans="1:6" x14ac:dyDescent="0.25">
      <c r="A34" s="10"/>
      <c r="B34" s="9"/>
      <c r="C34" s="5" t="s">
        <v>6</v>
      </c>
      <c r="D34" s="5"/>
      <c r="E34" s="5"/>
    </row>
    <row r="35" spans="1:6" x14ac:dyDescent="0.25">
      <c r="A35" s="10">
        <v>44878</v>
      </c>
      <c r="B35" s="9">
        <v>11</v>
      </c>
      <c r="C35" s="7" t="str">
        <f>[5]INICIO!$F$8</f>
        <v>CTM RECREO CULTURAL A ESTRADA</v>
      </c>
      <c r="D35" s="8"/>
      <c r="E35" s="8"/>
      <c r="F35" s="7" t="str">
        <f>[5]INICIO!$F$6</f>
        <v>ZOOLANDIA CONXO</v>
      </c>
    </row>
    <row r="36" spans="1:6" x14ac:dyDescent="0.25">
      <c r="A36" s="10">
        <v>44878</v>
      </c>
      <c r="B36" s="9">
        <v>11</v>
      </c>
      <c r="C36" s="7" t="str">
        <f>[5]INICIO!$F$9</f>
        <v>CDTM TOP SPIN SALA GRADIN</v>
      </c>
      <c r="D36" s="8"/>
      <c r="E36" s="8"/>
      <c r="F36" s="7" t="str">
        <f>[5]INICIO!$F$5</f>
        <v>VILAGARCIA CRAFTIUM JUVENIL</v>
      </c>
    </row>
    <row r="37" spans="1:6" x14ac:dyDescent="0.25">
      <c r="A37" s="10">
        <v>44877</v>
      </c>
      <c r="B37" s="9">
        <v>17</v>
      </c>
      <c r="C37" s="7" t="str">
        <f>[5]INICIO!$F$10</f>
        <v>CTM GAM</v>
      </c>
      <c r="D37" s="8"/>
      <c r="E37" s="8"/>
      <c r="F37" s="7" t="str">
        <f>[5]INICIO!$F$13</f>
        <v>ZOOLANDIA CONXO PONTE DE FERRO</v>
      </c>
    </row>
    <row r="38" spans="1:6" x14ac:dyDescent="0.25">
      <c r="A38" s="10">
        <v>44877</v>
      </c>
      <c r="B38" s="9">
        <v>17</v>
      </c>
      <c r="C38" s="7" t="str">
        <f>[5]INICIO!$F$11</f>
        <v>OROSO TM MESON TAMBRE</v>
      </c>
      <c r="D38" s="8"/>
      <c r="E38" s="8"/>
      <c r="F38" s="7" t="str">
        <f>[5]INICIO!$F$12</f>
        <v>VTM-PINTURAS FIGUEIRAS</v>
      </c>
    </row>
    <row r="39" spans="1:6" x14ac:dyDescent="0.25">
      <c r="A39" s="10">
        <v>44877</v>
      </c>
      <c r="B39" s="9">
        <v>17</v>
      </c>
      <c r="C39" s="11" t="str">
        <f>[5]INICIO!$F$7</f>
        <v>ARTEAL SD COMPOSTELA 4</v>
      </c>
      <c r="D39" s="12"/>
      <c r="E39" s="12"/>
      <c r="F39" s="11" t="str">
        <f>[5]INICIO!$F$14</f>
        <v>DESCANSA</v>
      </c>
    </row>
    <row r="40" spans="1:6" x14ac:dyDescent="0.25">
      <c r="A40" s="10"/>
      <c r="B40" s="9"/>
    </row>
    <row r="41" spans="1:6" x14ac:dyDescent="0.25">
      <c r="A41" s="10"/>
      <c r="B41" s="9"/>
      <c r="C41" s="5" t="s">
        <v>7</v>
      </c>
      <c r="D41" s="5"/>
      <c r="E41" s="5"/>
    </row>
    <row r="42" spans="1:6" x14ac:dyDescent="0.25">
      <c r="A42" s="10">
        <v>44884</v>
      </c>
      <c r="B42" s="9">
        <v>17</v>
      </c>
      <c r="C42" s="11" t="str">
        <f>[5]INICIO!$F$14</f>
        <v>DESCANSA</v>
      </c>
      <c r="D42" s="12"/>
      <c r="E42" s="12"/>
      <c r="F42" s="11" t="str">
        <f>[5]INICIO!$F$12</f>
        <v>VTM-PINTURAS FIGUEIRAS</v>
      </c>
    </row>
    <row r="43" spans="1:6" x14ac:dyDescent="0.25">
      <c r="A43" s="10">
        <v>44884</v>
      </c>
      <c r="B43" s="9">
        <v>16.3</v>
      </c>
      <c r="C43" s="7" t="str">
        <f>[5]INICIO!$F$13</f>
        <v>ZOOLANDIA CONXO PONTE DE FERRO</v>
      </c>
      <c r="D43" s="8"/>
      <c r="E43" s="8"/>
      <c r="F43" s="7" t="str">
        <f>[5]INICIO!$F$11</f>
        <v>OROSO TM MESON TAMBRE</v>
      </c>
    </row>
    <row r="44" spans="1:6" x14ac:dyDescent="0.25">
      <c r="A44" s="10">
        <v>44884</v>
      </c>
      <c r="B44" s="9">
        <v>17</v>
      </c>
      <c r="C44" s="7" t="str">
        <f>[5]INICIO!$F$5</f>
        <v>VILAGARCIA CRAFTIUM JUVENIL</v>
      </c>
      <c r="D44" s="8"/>
      <c r="E44" s="8"/>
      <c r="F44" s="7" t="str">
        <f>[5]INICIO!$F$10</f>
        <v>CTM GAM</v>
      </c>
    </row>
    <row r="45" spans="1:6" x14ac:dyDescent="0.25">
      <c r="A45" s="10">
        <v>44884</v>
      </c>
      <c r="B45" s="9">
        <v>16.3</v>
      </c>
      <c r="C45" s="7" t="str">
        <f>[5]INICIO!$F$6</f>
        <v>ZOOLANDIA CONXO</v>
      </c>
      <c r="D45" s="8"/>
      <c r="E45" s="8"/>
      <c r="F45" s="7" t="str">
        <f>[5]INICIO!$F$9</f>
        <v>CDTM TOP SPIN SALA GRADIN</v>
      </c>
    </row>
    <row r="46" spans="1:6" x14ac:dyDescent="0.25">
      <c r="A46" s="10">
        <v>44884</v>
      </c>
      <c r="B46" s="9">
        <v>17</v>
      </c>
      <c r="C46" s="7" t="str">
        <f>[5]INICIO!$F$7</f>
        <v>ARTEAL SD COMPOSTELA 4</v>
      </c>
      <c r="D46" s="8"/>
      <c r="E46" s="8"/>
      <c r="F46" s="7" t="str">
        <f>[5]INICIO!$F$8</f>
        <v>CTM RECREO CULTURAL A ESTRADA</v>
      </c>
    </row>
    <row r="47" spans="1:6" x14ac:dyDescent="0.25">
      <c r="A47" s="10"/>
      <c r="B47" s="9"/>
    </row>
    <row r="48" spans="1:6" x14ac:dyDescent="0.25">
      <c r="A48" s="10"/>
      <c r="B48" s="9"/>
      <c r="C48" s="5" t="s">
        <v>8</v>
      </c>
      <c r="D48" s="5"/>
      <c r="E48" s="5"/>
    </row>
    <row r="49" spans="1:6" x14ac:dyDescent="0.25">
      <c r="A49" s="10">
        <v>44899</v>
      </c>
      <c r="B49" s="9">
        <v>11</v>
      </c>
      <c r="C49" s="7" t="str">
        <f>[5]INICIO!$F$9</f>
        <v>CDTM TOP SPIN SALA GRADIN</v>
      </c>
      <c r="D49" s="8"/>
      <c r="E49" s="8"/>
      <c r="F49" s="7" t="str">
        <f>[5]INICIO!$F$7</f>
        <v>ARTEAL SD COMPOSTELA 4</v>
      </c>
    </row>
    <row r="50" spans="1:6" x14ac:dyDescent="0.25">
      <c r="A50" s="10">
        <v>44898</v>
      </c>
      <c r="B50" s="9">
        <v>17</v>
      </c>
      <c r="C50" s="11" t="str">
        <f>[5]INICIO!$F$8</f>
        <v>CTM RECREO CULTURAL A ESTRADA</v>
      </c>
      <c r="D50" s="12"/>
      <c r="E50" s="12"/>
      <c r="F50" s="11" t="str">
        <f>[5]INICIO!$F$14</f>
        <v>DESCANSA</v>
      </c>
    </row>
    <row r="51" spans="1:6" x14ac:dyDescent="0.25">
      <c r="A51" s="10">
        <v>44898</v>
      </c>
      <c r="B51" s="9">
        <v>17</v>
      </c>
      <c r="C51" s="7" t="str">
        <f>[5]INICIO!$F$10</f>
        <v>CTM GAM</v>
      </c>
      <c r="D51" s="8"/>
      <c r="E51" s="8"/>
      <c r="F51" s="7" t="str">
        <f>[5]INICIO!$F$6</f>
        <v>ZOOLANDIA CONXO</v>
      </c>
    </row>
    <row r="52" spans="1:6" x14ac:dyDescent="0.25">
      <c r="A52" s="10">
        <v>44898</v>
      </c>
      <c r="B52" s="9">
        <v>17</v>
      </c>
      <c r="C52" s="7" t="str">
        <f>[5]INICIO!$F$11</f>
        <v>OROSO TM MESON TAMBRE</v>
      </c>
      <c r="D52" s="8"/>
      <c r="E52" s="8"/>
      <c r="F52" s="7" t="str">
        <f>[5]INICIO!$F$5</f>
        <v>VILAGARCIA CRAFTIUM JUVENIL</v>
      </c>
    </row>
    <row r="53" spans="1:6" x14ac:dyDescent="0.25">
      <c r="A53" s="10">
        <v>44898</v>
      </c>
      <c r="B53" s="9">
        <v>17</v>
      </c>
      <c r="C53" s="7" t="str">
        <f>[5]INICIO!$F$12</f>
        <v>VTM-PINTURAS FIGUEIRAS</v>
      </c>
      <c r="D53" s="8"/>
      <c r="E53" s="8"/>
      <c r="F53" s="7" t="str">
        <f>[5]INICIO!$F$13</f>
        <v>ZOOLANDIA CONXO PONTE DE FERRO</v>
      </c>
    </row>
    <row r="54" spans="1:6" x14ac:dyDescent="0.25">
      <c r="A54" s="10"/>
      <c r="B54" s="9"/>
    </row>
    <row r="55" spans="1:6" x14ac:dyDescent="0.25">
      <c r="A55" s="10"/>
      <c r="B55" s="9"/>
      <c r="C55" s="5" t="s">
        <v>9</v>
      </c>
      <c r="D55" s="5"/>
      <c r="E55" s="5"/>
    </row>
    <row r="56" spans="1:6" x14ac:dyDescent="0.25">
      <c r="A56" s="10">
        <v>44912</v>
      </c>
      <c r="B56" s="9">
        <v>17</v>
      </c>
      <c r="C56" s="7" t="str">
        <f>[5]INICIO!$F$5</f>
        <v>VILAGARCIA CRAFTIUM JUVENIL</v>
      </c>
      <c r="D56" s="8"/>
      <c r="E56" s="8"/>
      <c r="F56" s="7" t="str">
        <f>[5]INICIO!$F$12</f>
        <v>VTM-PINTURAS FIGUEIRAS</v>
      </c>
    </row>
    <row r="57" spans="1:6" x14ac:dyDescent="0.25">
      <c r="A57" s="10">
        <v>44912</v>
      </c>
      <c r="B57" s="9">
        <v>16.3</v>
      </c>
      <c r="C57" s="7" t="str">
        <f>[5]INICIO!$F$6</f>
        <v>ZOOLANDIA CONXO</v>
      </c>
      <c r="D57" s="8"/>
      <c r="E57" s="8"/>
      <c r="F57" s="7" t="str">
        <f>[5]INICIO!$F$11</f>
        <v>OROSO TM MESON TAMBRE</v>
      </c>
    </row>
    <row r="58" spans="1:6" x14ac:dyDescent="0.25">
      <c r="A58" s="10">
        <v>44912</v>
      </c>
      <c r="B58" s="9">
        <v>17</v>
      </c>
      <c r="C58" s="11" t="str">
        <f>[5]INICIO!$F$14</f>
        <v>DESCANSA</v>
      </c>
      <c r="D58" s="12"/>
      <c r="E58" s="12"/>
      <c r="F58" s="11" t="str">
        <f>[5]INICIO!$F$13</f>
        <v>ZOOLANDIA CONXO PONTE DE FERRO</v>
      </c>
    </row>
    <row r="59" spans="1:6" x14ac:dyDescent="0.25">
      <c r="A59" s="10">
        <v>44912</v>
      </c>
      <c r="B59" s="9">
        <v>17</v>
      </c>
      <c r="C59" s="7" t="str">
        <f>[5]INICIO!$F$7</f>
        <v>ARTEAL SD COMPOSTELA 4</v>
      </c>
      <c r="D59" s="8"/>
      <c r="E59" s="8"/>
      <c r="F59" s="7" t="str">
        <f>[5]INICIO!$F$10</f>
        <v>CTM GAM</v>
      </c>
    </row>
    <row r="60" spans="1:6" x14ac:dyDescent="0.25">
      <c r="A60" s="10">
        <v>44913</v>
      </c>
      <c r="B60" s="9">
        <v>11</v>
      </c>
      <c r="C60" s="7" t="str">
        <f>[5]INICIO!$F$8</f>
        <v>CTM RECREO CULTURAL A ESTRADA</v>
      </c>
      <c r="D60" s="8"/>
      <c r="E60" s="8"/>
      <c r="F60" s="7" t="str">
        <f>[5]INICIO!$F$9</f>
        <v>CDTM TOP SPIN SALA GRADIN</v>
      </c>
    </row>
    <row r="61" spans="1:6" x14ac:dyDescent="0.25">
      <c r="A61" s="10"/>
      <c r="B61" s="9"/>
    </row>
    <row r="62" spans="1:6" x14ac:dyDescent="0.25">
      <c r="A62" s="10"/>
      <c r="B62" s="9"/>
      <c r="C62" s="5" t="s">
        <v>10</v>
      </c>
      <c r="D62" s="5"/>
      <c r="E62" s="5"/>
    </row>
    <row r="63" spans="1:6" x14ac:dyDescent="0.25">
      <c r="A63" s="10">
        <v>44575</v>
      </c>
      <c r="B63" s="9">
        <v>17</v>
      </c>
      <c r="C63" s="7" t="str">
        <f>[5]INICIO!$F$10</f>
        <v>CTM GAM</v>
      </c>
      <c r="D63" s="8"/>
      <c r="E63" s="8"/>
      <c r="F63" s="7" t="str">
        <f>[5]INICIO!$F$8</f>
        <v>CTM RECREO CULTURAL A ESTRADA</v>
      </c>
    </row>
    <row r="64" spans="1:6" x14ac:dyDescent="0.25">
      <c r="A64" s="10">
        <v>44575</v>
      </c>
      <c r="B64" s="9">
        <v>17</v>
      </c>
      <c r="C64" s="7" t="str">
        <f>[5]INICIO!$F$11</f>
        <v>OROSO TM MESON TAMBRE</v>
      </c>
      <c r="D64" s="8"/>
      <c r="E64" s="8"/>
      <c r="F64" s="7" t="str">
        <f>[5]INICIO!$F$7</f>
        <v>ARTEAL SD COMPOSTELA 4</v>
      </c>
    </row>
    <row r="65" spans="1:6" x14ac:dyDescent="0.25">
      <c r="A65" s="10">
        <v>44575</v>
      </c>
      <c r="B65" s="9">
        <v>17</v>
      </c>
      <c r="C65" s="7" t="str">
        <f>[5]INICIO!$F$12</f>
        <v>VTM-PINTURAS FIGUEIRAS</v>
      </c>
      <c r="D65" s="8"/>
      <c r="E65" s="8"/>
      <c r="F65" s="7" t="str">
        <f>[5]INICIO!$F$6</f>
        <v>ZOOLANDIA CONXO</v>
      </c>
    </row>
    <row r="66" spans="1:6" x14ac:dyDescent="0.25">
      <c r="A66" s="10">
        <v>44575</v>
      </c>
      <c r="B66" s="9">
        <v>17</v>
      </c>
      <c r="C66" s="11" t="str">
        <f>[5]INICIO!$F$9</f>
        <v>CDTM TOP SPIN SALA GRADIN</v>
      </c>
      <c r="D66" s="12"/>
      <c r="E66" s="12"/>
      <c r="F66" s="11" t="str">
        <f>[5]INICIO!$F$14</f>
        <v>DESCANSA</v>
      </c>
    </row>
    <row r="67" spans="1:6" x14ac:dyDescent="0.25">
      <c r="A67" s="10">
        <v>44575</v>
      </c>
      <c r="B67" s="9">
        <v>16.3</v>
      </c>
      <c r="C67" s="7" t="str">
        <f>[5]INICIO!$F$13</f>
        <v>ZOOLANDIA CONXO PONTE DE FERRO</v>
      </c>
      <c r="D67" s="8"/>
      <c r="E67" s="8"/>
      <c r="F67" s="7" t="str">
        <f>[5]INICIO!$F$5</f>
        <v>VILAGARCIA CRAFTIUM JUVENIL</v>
      </c>
    </row>
    <row r="68" spans="1:6" x14ac:dyDescent="0.25">
      <c r="A68" s="10"/>
      <c r="B68" s="9"/>
    </row>
    <row r="69" spans="1:6" x14ac:dyDescent="0.25">
      <c r="A69" s="10"/>
      <c r="B69" s="9"/>
      <c r="C69" s="5" t="s">
        <v>11</v>
      </c>
    </row>
    <row r="70" spans="1:6" x14ac:dyDescent="0.25">
      <c r="A70" s="10">
        <v>44582</v>
      </c>
      <c r="B70" s="9">
        <v>17</v>
      </c>
      <c r="C70" s="11" t="str">
        <f>[5]INICIO!$F$14</f>
        <v>DESCANSA</v>
      </c>
      <c r="D70" s="12"/>
      <c r="E70" s="12"/>
      <c r="F70" s="11" t="str">
        <f>[5]INICIO!$F$5</f>
        <v>VILAGARCIA CRAFTIUM JUVENIL</v>
      </c>
    </row>
    <row r="71" spans="1:6" x14ac:dyDescent="0.25">
      <c r="A71" s="10">
        <v>44582</v>
      </c>
      <c r="B71" s="9">
        <v>16.3</v>
      </c>
      <c r="C71" s="7" t="str">
        <f>[5]INICIO!$F$13</f>
        <v>ZOOLANDIA CONXO PONTE DE FERRO</v>
      </c>
      <c r="D71" s="8"/>
      <c r="E71" s="8"/>
      <c r="F71" s="7" t="str">
        <f>[5]INICIO!$F$6</f>
        <v>ZOOLANDIA CONXO</v>
      </c>
    </row>
    <row r="72" spans="1:6" x14ac:dyDescent="0.25">
      <c r="A72" s="10">
        <v>44582</v>
      </c>
      <c r="B72" s="9">
        <v>17</v>
      </c>
      <c r="C72" s="7" t="str">
        <f>[5]INICIO!$F$12</f>
        <v>VTM-PINTURAS FIGUEIRAS</v>
      </c>
      <c r="D72" s="8"/>
      <c r="E72" s="8"/>
      <c r="F72" s="7" t="str">
        <f>[5]INICIO!$F$7</f>
        <v>ARTEAL SD COMPOSTELA 4</v>
      </c>
    </row>
    <row r="73" spans="1:6" x14ac:dyDescent="0.25">
      <c r="A73" s="10">
        <v>44578</v>
      </c>
      <c r="B73" s="9">
        <v>11</v>
      </c>
      <c r="C73" s="7" t="str">
        <f>[5]INICIO!$F$8</f>
        <v>CTM RECREO CULTURAL A ESTRADA</v>
      </c>
      <c r="D73" s="8"/>
      <c r="E73" s="8"/>
      <c r="F73" s="7" t="str">
        <f>[5]INICIO!$F$11</f>
        <v>OROSO TM MESON TAMBRE</v>
      </c>
    </row>
    <row r="74" spans="1:6" x14ac:dyDescent="0.25">
      <c r="A74" s="10">
        <v>44582</v>
      </c>
      <c r="B74" s="9">
        <v>17</v>
      </c>
      <c r="C74" s="7" t="str">
        <f>[5]INICIO!$F$10</f>
        <v>CTM GAM</v>
      </c>
      <c r="D74" s="8"/>
      <c r="E74" s="8"/>
      <c r="F74" s="7" t="str">
        <f>[5]INICIO!$F$9</f>
        <v>CDTM TOP SPIN SALA GRADIN</v>
      </c>
    </row>
    <row r="75" spans="1:6" x14ac:dyDescent="0.25">
      <c r="A75" s="10"/>
      <c r="B75" s="9"/>
    </row>
    <row r="76" spans="1:6" x14ac:dyDescent="0.25">
      <c r="A76" s="10"/>
      <c r="B76" s="9"/>
      <c r="C76" s="5" t="s">
        <v>12</v>
      </c>
      <c r="D76" s="5"/>
      <c r="E76" s="5"/>
    </row>
    <row r="77" spans="1:6" x14ac:dyDescent="0.25">
      <c r="A77" s="10">
        <v>44590</v>
      </c>
      <c r="B77" s="9">
        <v>11</v>
      </c>
      <c r="C77" s="7" t="str">
        <f>[5]INICIO!$F$9</f>
        <v>CDTM TOP SPIN SALA GRADIN</v>
      </c>
      <c r="D77" s="8"/>
      <c r="E77" s="8"/>
      <c r="F77" s="7" t="str">
        <f>[5]INICIO!$F$11</f>
        <v>OROSO TM MESON TAMBRE</v>
      </c>
    </row>
    <row r="78" spans="1:6" x14ac:dyDescent="0.25">
      <c r="A78" s="10">
        <v>44589</v>
      </c>
      <c r="B78" s="9">
        <v>17</v>
      </c>
      <c r="C78" s="11" t="str">
        <f>[5]INICIO!$F$10</f>
        <v>CTM GAM</v>
      </c>
      <c r="D78" s="12"/>
      <c r="E78" s="12"/>
      <c r="F78" s="11" t="str">
        <f>[5]INICIO!$F$14</f>
        <v>DESCANSA</v>
      </c>
    </row>
    <row r="79" spans="1:6" x14ac:dyDescent="0.25">
      <c r="A79" s="10">
        <v>44590</v>
      </c>
      <c r="B79" s="9">
        <v>11</v>
      </c>
      <c r="C79" s="7" t="str">
        <f>[5]INICIO!$F$8</f>
        <v>CTM RECREO CULTURAL A ESTRADA</v>
      </c>
      <c r="D79" s="8"/>
      <c r="E79" s="8"/>
      <c r="F79" s="7" t="str">
        <f>[5]INICIO!$F$12</f>
        <v>VTM-PINTURAS FIGUEIRAS</v>
      </c>
    </row>
    <row r="80" spans="1:6" x14ac:dyDescent="0.25">
      <c r="A80" s="10">
        <v>44589</v>
      </c>
      <c r="B80" s="9">
        <v>17</v>
      </c>
      <c r="C80" s="7" t="str">
        <f>[5]INICIO!$F$7</f>
        <v>ARTEAL SD COMPOSTELA 4</v>
      </c>
      <c r="D80" s="8"/>
      <c r="E80" s="8"/>
      <c r="F80" s="7" t="str">
        <f>[5]INICIO!$F$13</f>
        <v>ZOOLANDIA CONXO PONTE DE FERRO</v>
      </c>
    </row>
    <row r="81" spans="1:6" x14ac:dyDescent="0.25">
      <c r="A81" s="10">
        <v>44589</v>
      </c>
      <c r="B81" s="9">
        <v>16.3</v>
      </c>
      <c r="C81" s="7" t="str">
        <f>[5]INICIO!$F$6</f>
        <v>ZOOLANDIA CONXO</v>
      </c>
      <c r="D81" s="8"/>
      <c r="E81" s="8"/>
      <c r="F81" s="7" t="str">
        <f>[5]INICIO!$F$5</f>
        <v>VILAGARCIA CRAFTIUM JUVENIL</v>
      </c>
    </row>
    <row r="82" spans="1:6" x14ac:dyDescent="0.25">
      <c r="A82" s="10"/>
      <c r="B82" s="9"/>
    </row>
    <row r="83" spans="1:6" x14ac:dyDescent="0.25">
      <c r="A83" s="10"/>
      <c r="B83" s="9"/>
      <c r="C83" s="5" t="s">
        <v>13</v>
      </c>
      <c r="D83" s="5"/>
      <c r="E83" s="5"/>
    </row>
    <row r="84" spans="1:6" x14ac:dyDescent="0.25">
      <c r="A84" s="10">
        <v>44596</v>
      </c>
      <c r="B84" s="9">
        <v>17</v>
      </c>
      <c r="C84" s="7" t="str">
        <f>[5]INICIO!$F$5</f>
        <v>VILAGARCIA CRAFTIUM JUVENIL</v>
      </c>
      <c r="D84" s="8"/>
      <c r="E84" s="8"/>
      <c r="F84" s="7" t="str">
        <f>[5]INICIO!$F$7</f>
        <v>ARTEAL SD COMPOSTELA 4</v>
      </c>
    </row>
    <row r="85" spans="1:6" x14ac:dyDescent="0.25">
      <c r="A85" s="10">
        <v>44596</v>
      </c>
      <c r="B85" s="9">
        <v>16.3</v>
      </c>
      <c r="C85" s="7" t="str">
        <f>[5]INICIO!$F$13</f>
        <v>ZOOLANDIA CONXO PONTE DE FERRO</v>
      </c>
      <c r="D85" s="8"/>
      <c r="E85" s="8"/>
      <c r="F85" s="7" t="str">
        <f>[5]INICIO!$F$8</f>
        <v>CTM RECREO CULTURAL A ESTRADA</v>
      </c>
    </row>
    <row r="86" spans="1:6" x14ac:dyDescent="0.25">
      <c r="A86" s="10">
        <v>44596</v>
      </c>
      <c r="B86" s="9">
        <v>17</v>
      </c>
      <c r="C86" s="11" t="str">
        <f>[5]INICIO!$F$14</f>
        <v>DESCANSA</v>
      </c>
      <c r="D86" s="12"/>
      <c r="E86" s="12"/>
      <c r="F86" s="11" t="str">
        <f>[5]INICIO!$F$6</f>
        <v>ZOOLANDIA CONXO</v>
      </c>
    </row>
    <row r="87" spans="1:6" x14ac:dyDescent="0.25">
      <c r="A87" s="10">
        <v>44596</v>
      </c>
      <c r="B87" s="9">
        <v>17</v>
      </c>
      <c r="C87" s="7" t="str">
        <f>[5]INICIO!$F$12</f>
        <v>VTM-PINTURAS FIGUEIRAS</v>
      </c>
      <c r="D87" s="8"/>
      <c r="E87" s="8"/>
      <c r="F87" s="7" t="str">
        <f>[5]INICIO!$F$9</f>
        <v>CDTM TOP SPIN SALA GRADIN</v>
      </c>
    </row>
    <row r="88" spans="1:6" x14ac:dyDescent="0.25">
      <c r="A88" s="10">
        <v>44596</v>
      </c>
      <c r="B88" s="9">
        <v>17</v>
      </c>
      <c r="C88" s="7" t="str">
        <f>[5]INICIO!$F$11</f>
        <v>OROSO TM MESON TAMBRE</v>
      </c>
      <c r="D88" s="8"/>
      <c r="E88" s="8"/>
      <c r="F88" s="7" t="str">
        <f>[5]INICIO!$F$10</f>
        <v>CTM GAM</v>
      </c>
    </row>
    <row r="89" spans="1:6" x14ac:dyDescent="0.25">
      <c r="A89" s="10"/>
      <c r="B89" s="9"/>
    </row>
    <row r="90" spans="1:6" x14ac:dyDescent="0.25">
      <c r="A90" s="10"/>
      <c r="B90" s="9"/>
      <c r="C90" s="5" t="s">
        <v>14</v>
      </c>
      <c r="D90" s="5"/>
      <c r="E90" s="5"/>
    </row>
    <row r="91" spans="1:6" x14ac:dyDescent="0.25">
      <c r="A91" s="10">
        <v>44603</v>
      </c>
      <c r="B91" s="9">
        <v>17</v>
      </c>
      <c r="C91" s="7" t="str">
        <f>[5]INICIO!$F$10</f>
        <v>CTM GAM</v>
      </c>
      <c r="D91" s="8"/>
      <c r="E91" s="8"/>
      <c r="F91" s="7" t="str">
        <f>[5]INICIO!$F$12</f>
        <v>VTM-PINTURAS FIGUEIRAS</v>
      </c>
    </row>
    <row r="92" spans="1:6" x14ac:dyDescent="0.25">
      <c r="A92" s="10">
        <v>44604</v>
      </c>
      <c r="B92" s="9">
        <v>11</v>
      </c>
      <c r="C92" s="7" t="str">
        <f>[5]INICIO!$F$9</f>
        <v>CDTM TOP SPIN SALA GRADIN</v>
      </c>
      <c r="D92" s="8"/>
      <c r="E92" s="8"/>
      <c r="F92" s="7" t="str">
        <f>[5]INICIO!$F$13</f>
        <v>ZOOLANDIA CONXO PONTE DE FERRO</v>
      </c>
    </row>
    <row r="93" spans="1:6" x14ac:dyDescent="0.25">
      <c r="A93" s="10">
        <v>44604</v>
      </c>
      <c r="B93" s="9">
        <v>11</v>
      </c>
      <c r="C93" s="7" t="str">
        <f>[5]INICIO!$F$8</f>
        <v>CTM RECREO CULTURAL A ESTRADA</v>
      </c>
      <c r="D93" s="8"/>
      <c r="E93" s="8"/>
      <c r="F93" s="7" t="str">
        <f>[5]INICIO!$F$5</f>
        <v>VILAGARCIA CRAFTIUM JUVENIL</v>
      </c>
    </row>
    <row r="94" spans="1:6" x14ac:dyDescent="0.25">
      <c r="A94" s="10">
        <v>44603</v>
      </c>
      <c r="B94" s="9">
        <v>17</v>
      </c>
      <c r="C94" s="11" t="str">
        <f>[5]INICIO!$F$11</f>
        <v>OROSO TM MESON TAMBRE</v>
      </c>
      <c r="D94" s="12"/>
      <c r="E94" s="12"/>
      <c r="F94" s="11" t="str">
        <f>[5]INICIO!$F$14</f>
        <v>DESCANSA</v>
      </c>
    </row>
    <row r="95" spans="1:6" x14ac:dyDescent="0.25">
      <c r="A95" s="10">
        <v>44603</v>
      </c>
      <c r="B95" s="9">
        <v>17</v>
      </c>
      <c r="C95" s="7" t="str">
        <f>[5]INICIO!$F$7</f>
        <v>ARTEAL SD COMPOSTELA 4</v>
      </c>
      <c r="D95" s="8"/>
      <c r="E95" s="8"/>
      <c r="F95" s="7" t="str">
        <f>[5]INICIO!$F$6</f>
        <v>ZOOLANDIA CONXO</v>
      </c>
    </row>
    <row r="96" spans="1:6" x14ac:dyDescent="0.25">
      <c r="A96" s="10"/>
      <c r="B96" s="9"/>
    </row>
    <row r="97" spans="1:6" x14ac:dyDescent="0.25">
      <c r="A97" s="10"/>
      <c r="B97" s="9"/>
      <c r="C97" s="5" t="s">
        <v>15</v>
      </c>
      <c r="D97" s="5"/>
      <c r="E97" s="5"/>
    </row>
    <row r="98" spans="1:6" x14ac:dyDescent="0.25">
      <c r="A98" s="10">
        <v>44610</v>
      </c>
      <c r="B98" s="9">
        <v>16.3</v>
      </c>
      <c r="C98" s="7" t="str">
        <f>[5]INICIO!$F$6</f>
        <v>ZOOLANDIA CONXO</v>
      </c>
      <c r="D98" s="8"/>
      <c r="E98" s="8"/>
      <c r="F98" s="7" t="str">
        <f>[5]INICIO!$F$8</f>
        <v>CTM RECREO CULTURAL A ESTRADA</v>
      </c>
    </row>
    <row r="99" spans="1:6" x14ac:dyDescent="0.25">
      <c r="A99" s="10">
        <v>44610</v>
      </c>
      <c r="B99" s="9">
        <v>17</v>
      </c>
      <c r="C99" s="7" t="str">
        <f>[5]INICIO!$F$5</f>
        <v>VILAGARCIA CRAFTIUM JUVENIL</v>
      </c>
      <c r="D99" s="8"/>
      <c r="E99" s="8"/>
      <c r="F99" s="7" t="str">
        <f>[5]INICIO!$F$9</f>
        <v>CDTM TOP SPIN SALA GRADIN</v>
      </c>
    </row>
    <row r="100" spans="1:6" x14ac:dyDescent="0.25">
      <c r="A100" s="10">
        <v>44610</v>
      </c>
      <c r="B100" s="9">
        <v>16.3</v>
      </c>
      <c r="C100" s="7" t="str">
        <f>[5]INICIO!$F$13</f>
        <v>ZOOLANDIA CONXO PONTE DE FERRO</v>
      </c>
      <c r="D100" s="8"/>
      <c r="E100" s="8"/>
      <c r="F100" s="7" t="str">
        <f>[5]INICIO!$F$10</f>
        <v>CTM GAM</v>
      </c>
    </row>
    <row r="101" spans="1:6" x14ac:dyDescent="0.25">
      <c r="A101" s="10">
        <v>44610</v>
      </c>
      <c r="B101" s="9">
        <v>17</v>
      </c>
      <c r="C101" s="7" t="str">
        <f>[5]INICIO!$F$12</f>
        <v>VTM-PINTURAS FIGUEIRAS</v>
      </c>
      <c r="D101" s="8"/>
      <c r="E101" s="8"/>
      <c r="F101" s="7" t="str">
        <f>[5]INICIO!$F$11</f>
        <v>OROSO TM MESON TAMBRE</v>
      </c>
    </row>
    <row r="102" spans="1:6" x14ac:dyDescent="0.25">
      <c r="A102" s="10">
        <v>44610</v>
      </c>
      <c r="B102" s="9">
        <v>17</v>
      </c>
      <c r="C102" s="11" t="str">
        <f>[5]INICIO!$F$14</f>
        <v>DESCANSA</v>
      </c>
      <c r="D102" s="12"/>
      <c r="E102" s="12"/>
      <c r="F102" s="11" t="str">
        <f>[5]INICIO!$F$7</f>
        <v>ARTEAL SD COMPOSTELA 4</v>
      </c>
    </row>
    <row r="103" spans="1:6" x14ac:dyDescent="0.25">
      <c r="A103" s="10"/>
      <c r="B103" s="9"/>
    </row>
    <row r="104" spans="1:6" x14ac:dyDescent="0.25">
      <c r="A104" s="10"/>
      <c r="B104" s="9"/>
      <c r="C104" s="5" t="s">
        <v>16</v>
      </c>
      <c r="D104" s="5"/>
      <c r="E104" s="5"/>
    </row>
    <row r="105" spans="1:6" x14ac:dyDescent="0.25">
      <c r="A105" s="10">
        <v>44617</v>
      </c>
      <c r="B105" s="9">
        <v>17</v>
      </c>
      <c r="C105" s="11" t="str">
        <f>[5]INICIO!$F$12</f>
        <v>VTM-PINTURAS FIGUEIRAS</v>
      </c>
      <c r="D105" s="12"/>
      <c r="E105" s="12"/>
      <c r="F105" s="11" t="str">
        <f>[5]INICIO!$F$14</f>
        <v>DESCANSA</v>
      </c>
    </row>
    <row r="106" spans="1:6" x14ac:dyDescent="0.25">
      <c r="A106" s="10">
        <v>44617</v>
      </c>
      <c r="B106" s="9">
        <v>17</v>
      </c>
      <c r="C106" s="7" t="str">
        <f>[5]INICIO!$F$11</f>
        <v>OROSO TM MESON TAMBRE</v>
      </c>
      <c r="D106" s="8"/>
      <c r="E106" s="8"/>
      <c r="F106" s="7" t="str">
        <f>[5]INICIO!$F$13</f>
        <v>ZOOLANDIA CONXO PONTE DE FERRO</v>
      </c>
    </row>
    <row r="107" spans="1:6" x14ac:dyDescent="0.25">
      <c r="A107" s="10">
        <v>44617</v>
      </c>
      <c r="B107" s="9">
        <v>17</v>
      </c>
      <c r="C107" s="7" t="str">
        <f>[5]INICIO!$F$10</f>
        <v>CTM GAM</v>
      </c>
      <c r="D107" s="8"/>
      <c r="E107" s="8"/>
      <c r="F107" s="7" t="str">
        <f>[5]INICIO!$F$5</f>
        <v>VILAGARCIA CRAFTIUM JUVENIL</v>
      </c>
    </row>
    <row r="108" spans="1:6" x14ac:dyDescent="0.25">
      <c r="A108" s="10">
        <v>44618</v>
      </c>
      <c r="B108" s="9">
        <v>11</v>
      </c>
      <c r="C108" s="7" t="str">
        <f>[5]INICIO!$F$9</f>
        <v>CDTM TOP SPIN SALA GRADIN</v>
      </c>
      <c r="D108" s="8"/>
      <c r="E108" s="8"/>
      <c r="F108" s="7" t="str">
        <f>[5]INICIO!$F$6</f>
        <v>ZOOLANDIA CONXO</v>
      </c>
    </row>
    <row r="109" spans="1:6" x14ac:dyDescent="0.25">
      <c r="A109" s="10">
        <v>44618</v>
      </c>
      <c r="B109" s="9">
        <v>11</v>
      </c>
      <c r="C109" s="7" t="str">
        <f>[5]INICIO!$F$8</f>
        <v>CTM RECREO CULTURAL A ESTRADA</v>
      </c>
      <c r="D109" s="8"/>
      <c r="E109" s="8"/>
      <c r="F109" s="7" t="str">
        <f>[5]INICIO!$F$7</f>
        <v>ARTEAL SD COMPOSTELA 4</v>
      </c>
    </row>
    <row r="110" spans="1:6" x14ac:dyDescent="0.25">
      <c r="A110" s="10"/>
      <c r="B110" s="9"/>
    </row>
    <row r="111" spans="1:6" x14ac:dyDescent="0.25">
      <c r="A111" s="10"/>
      <c r="B111" s="9"/>
      <c r="C111" s="5" t="s">
        <v>17</v>
      </c>
      <c r="D111" s="5"/>
      <c r="E111" s="5"/>
    </row>
    <row r="112" spans="1:6" x14ac:dyDescent="0.25">
      <c r="A112" s="10">
        <v>44624</v>
      </c>
      <c r="B112" s="9">
        <v>17</v>
      </c>
      <c r="C112" s="7" t="str">
        <f>[5]INICIO!$F$7</f>
        <v>ARTEAL SD COMPOSTELA 4</v>
      </c>
      <c r="D112" s="8"/>
      <c r="E112" s="8"/>
      <c r="F112" s="7" t="str">
        <f>[5]INICIO!$F$9</f>
        <v>CDTM TOP SPIN SALA GRADIN</v>
      </c>
    </row>
    <row r="113" spans="1:6" x14ac:dyDescent="0.25">
      <c r="A113" s="10">
        <v>44624</v>
      </c>
      <c r="B113" s="9">
        <v>17</v>
      </c>
      <c r="C113" s="11" t="str">
        <f>[5]INICIO!$F$14</f>
        <v>DESCANSA</v>
      </c>
      <c r="D113" s="12"/>
      <c r="E113" s="12"/>
      <c r="F113" s="11" t="str">
        <f>[5]INICIO!$F$8</f>
        <v>CTM RECREO CULTURAL A ESTRADA</v>
      </c>
    </row>
    <row r="114" spans="1:6" x14ac:dyDescent="0.25">
      <c r="A114" s="10">
        <v>44624</v>
      </c>
      <c r="B114" s="9">
        <v>16.3</v>
      </c>
      <c r="C114" s="7" t="str">
        <f>[5]INICIO!$F$6</f>
        <v>ZOOLANDIA CONXO</v>
      </c>
      <c r="D114" s="8"/>
      <c r="E114" s="8"/>
      <c r="F114" s="7" t="str">
        <f>[5]INICIO!$F$10</f>
        <v>CTM GAM</v>
      </c>
    </row>
    <row r="115" spans="1:6" x14ac:dyDescent="0.25">
      <c r="A115" s="10">
        <v>44624</v>
      </c>
      <c r="B115" s="9">
        <v>17</v>
      </c>
      <c r="C115" s="7" t="str">
        <f>[5]INICIO!$F$5</f>
        <v>VILAGARCIA CRAFTIUM JUVENIL</v>
      </c>
      <c r="D115" s="8"/>
      <c r="E115" s="8"/>
      <c r="F115" s="7" t="str">
        <f>[5]INICIO!$F$11</f>
        <v>OROSO TM MESON TAMBRE</v>
      </c>
    </row>
    <row r="116" spans="1:6" x14ac:dyDescent="0.25">
      <c r="A116" s="10">
        <v>44624</v>
      </c>
      <c r="B116" s="9">
        <v>16.3</v>
      </c>
      <c r="C116" s="7" t="str">
        <f>[5]INICIO!$F$13</f>
        <v>ZOOLANDIA CONXO PONTE DE FERRO</v>
      </c>
      <c r="D116" s="8"/>
      <c r="E116" s="8"/>
      <c r="F116" s="7" t="str">
        <f>[5]INICIO!$F$12</f>
        <v>VTM-PINTURAS FIGUEIRAS</v>
      </c>
    </row>
    <row r="117" spans="1:6" x14ac:dyDescent="0.25">
      <c r="A117" s="10"/>
      <c r="B117" s="9"/>
    </row>
    <row r="118" spans="1:6" x14ac:dyDescent="0.25">
      <c r="A118" s="10"/>
      <c r="B118" s="9"/>
      <c r="C118" s="5" t="s">
        <v>18</v>
      </c>
      <c r="D118" s="5"/>
      <c r="E118" s="5"/>
    </row>
    <row r="119" spans="1:6" x14ac:dyDescent="0.25">
      <c r="A119" s="10">
        <v>44631</v>
      </c>
      <c r="B119" s="9">
        <v>17</v>
      </c>
      <c r="C119" s="7" t="str">
        <f>[5]INICIO!$F$12</f>
        <v>VTM-PINTURAS FIGUEIRAS</v>
      </c>
      <c r="D119" s="8"/>
      <c r="E119" s="8"/>
      <c r="F119" s="7" t="str">
        <f>[5]INICIO!$F$5</f>
        <v>VILAGARCIA CRAFTIUM JUVENIL</v>
      </c>
    </row>
    <row r="120" spans="1:6" x14ac:dyDescent="0.25">
      <c r="A120" s="10">
        <v>44631</v>
      </c>
      <c r="B120" s="9">
        <v>17</v>
      </c>
      <c r="C120" s="7" t="str">
        <f>[5]INICIO!$F$11</f>
        <v>OROSO TM MESON TAMBRE</v>
      </c>
      <c r="D120" s="8"/>
      <c r="E120" s="8"/>
      <c r="F120" s="7" t="str">
        <f>[5]INICIO!$F$6</f>
        <v>ZOOLANDIA CONXO</v>
      </c>
    </row>
    <row r="121" spans="1:6" x14ac:dyDescent="0.25">
      <c r="A121" s="10">
        <v>44631</v>
      </c>
      <c r="B121" s="9">
        <v>17</v>
      </c>
      <c r="C121" s="11" t="str">
        <f>[5]INICIO!$F$13</f>
        <v>ZOOLANDIA CONXO PONTE DE FERRO</v>
      </c>
      <c r="D121" s="12"/>
      <c r="E121" s="12"/>
      <c r="F121" s="11" t="str">
        <f>[5]INICIO!$F$14</f>
        <v>DESCANSA</v>
      </c>
    </row>
    <row r="122" spans="1:6" x14ac:dyDescent="0.25">
      <c r="A122" s="10">
        <v>44631</v>
      </c>
      <c r="B122" s="9">
        <v>17</v>
      </c>
      <c r="C122" s="7" t="str">
        <f>[5]INICIO!$F$10</f>
        <v>CTM GAM</v>
      </c>
      <c r="D122" s="8"/>
      <c r="E122" s="8"/>
      <c r="F122" s="7" t="str">
        <f>[5]INICIO!$F$7</f>
        <v>ARTEAL SD COMPOSTELA 4</v>
      </c>
    </row>
    <row r="123" spans="1:6" x14ac:dyDescent="0.25">
      <c r="A123" s="10">
        <v>44632</v>
      </c>
      <c r="B123" s="9">
        <v>11</v>
      </c>
      <c r="C123" s="7" t="str">
        <f>[5]INICIO!$F$9</f>
        <v>CDTM TOP SPIN SALA GRADIN</v>
      </c>
      <c r="D123" s="8"/>
      <c r="E123" s="8"/>
      <c r="F123" s="7" t="str">
        <f>[5]INICIO!$F$8</f>
        <v>CTM RECREO CULTURAL A ESTRADA</v>
      </c>
    </row>
    <row r="124" spans="1:6" x14ac:dyDescent="0.25">
      <c r="A124" s="10"/>
      <c r="B124" s="9"/>
    </row>
    <row r="125" spans="1:6" x14ac:dyDescent="0.25">
      <c r="A125" s="10"/>
      <c r="B125" s="9"/>
      <c r="C125" s="5" t="s">
        <v>19</v>
      </c>
      <c r="D125" s="5"/>
      <c r="E125" s="5"/>
    </row>
    <row r="126" spans="1:6" x14ac:dyDescent="0.25">
      <c r="A126" s="10">
        <v>44653</v>
      </c>
      <c r="B126" s="9">
        <v>11</v>
      </c>
      <c r="C126" s="7" t="str">
        <f>[5]INICIO!$F$8</f>
        <v>CTM RECREO CULTURAL A ESTRADA</v>
      </c>
      <c r="D126" s="8"/>
      <c r="E126" s="8"/>
      <c r="F126" s="7" t="str">
        <f>[5]INICIO!$F$10</f>
        <v>CTM GAM</v>
      </c>
    </row>
    <row r="127" spans="1:6" x14ac:dyDescent="0.25">
      <c r="A127" s="10">
        <v>44652</v>
      </c>
      <c r="B127" s="9">
        <v>17</v>
      </c>
      <c r="C127" s="7" t="str">
        <f>[5]INICIO!$F$7</f>
        <v>ARTEAL SD COMPOSTELA 4</v>
      </c>
      <c r="D127" s="8"/>
      <c r="E127" s="8"/>
      <c r="F127" s="7" t="str">
        <f>[5]INICIO!$F$11</f>
        <v>OROSO TM MESON TAMBRE</v>
      </c>
    </row>
    <row r="128" spans="1:6" x14ac:dyDescent="0.25">
      <c r="A128" s="10">
        <v>44652</v>
      </c>
      <c r="B128" s="9">
        <v>16.3</v>
      </c>
      <c r="C128" s="7" t="str">
        <f>[5]INICIO!$F$6</f>
        <v>ZOOLANDIA CONXO</v>
      </c>
      <c r="D128" s="8"/>
      <c r="E128" s="8"/>
      <c r="F128" s="7" t="str">
        <f>[5]INICIO!$F$12</f>
        <v>VTM-PINTURAS FIGUEIRAS</v>
      </c>
    </row>
    <row r="129" spans="1:6" x14ac:dyDescent="0.25">
      <c r="A129" s="10">
        <v>44652</v>
      </c>
      <c r="B129" s="9">
        <v>17</v>
      </c>
      <c r="C129" s="11" t="str">
        <f>[5]INICIO!$F$14</f>
        <v>DESCANSA</v>
      </c>
      <c r="D129" s="12"/>
      <c r="E129" s="12"/>
      <c r="F129" s="11" t="str">
        <f>[5]INICIO!$F$9</f>
        <v>CDTM TOP SPIN SALA GRADIN</v>
      </c>
    </row>
    <row r="130" spans="1:6" x14ac:dyDescent="0.25">
      <c r="A130" s="10">
        <v>44652</v>
      </c>
      <c r="B130" s="9">
        <v>17</v>
      </c>
      <c r="C130" s="7" t="str">
        <f>[5]INICIO!$F$5</f>
        <v>VILAGARCIA CRAFTIUM JUVENIL</v>
      </c>
      <c r="D130" s="8"/>
      <c r="E130" s="8"/>
      <c r="F130" s="7" t="str">
        <f>[5]INICIO!$F$13</f>
        <v>ZOOLANDIA CONXO PONTE DE FERRO</v>
      </c>
    </row>
  </sheetData>
  <mergeCells count="3">
    <mergeCell ref="C2:F2"/>
    <mergeCell ref="C3:F3"/>
    <mergeCell ref="D4:E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B23F-A847-4984-A045-C45DA89D62BE}">
  <dimension ref="A2:F130"/>
  <sheetViews>
    <sheetView workbookViewId="0">
      <selection activeCell="B120" sqref="B120"/>
    </sheetView>
  </sheetViews>
  <sheetFormatPr baseColWidth="10" defaultRowHeight="15" x14ac:dyDescent="0.25"/>
  <cols>
    <col min="3" max="3" width="31.5703125" bestFit="1" customWidth="1"/>
    <col min="6" max="6" width="31.5703125" bestFit="1" customWidth="1"/>
  </cols>
  <sheetData>
    <row r="2" spans="1:6" ht="18" x14ac:dyDescent="0.25">
      <c r="C2" s="13" t="str">
        <f>[6]INICIO!$C$11</f>
        <v>PRIMERA DIVISION GALLEGA SUR</v>
      </c>
      <c r="D2" s="13"/>
      <c r="E2" s="13"/>
      <c r="F2" s="13"/>
    </row>
    <row r="3" spans="1:6" ht="15.75" x14ac:dyDescent="0.25">
      <c r="C3" s="14" t="s">
        <v>0</v>
      </c>
      <c r="D3" s="14"/>
      <c r="E3" s="14"/>
      <c r="F3" s="14"/>
    </row>
    <row r="4" spans="1:6" x14ac:dyDescent="0.25">
      <c r="A4" t="s">
        <v>20</v>
      </c>
      <c r="B4" t="s">
        <v>21</v>
      </c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44850</v>
      </c>
      <c r="B7" s="9">
        <v>11</v>
      </c>
      <c r="C7" s="7" t="str">
        <f>[6]INICIO!$F$5</f>
        <v>MONTE PORREIRO PROMESAS</v>
      </c>
      <c r="D7" s="8"/>
      <c r="E7" s="8"/>
      <c r="F7" s="7" t="str">
        <f>[6]INICIO!$F$14</f>
        <v>MONTE PORREIRO PROMESAS B</v>
      </c>
    </row>
    <row r="8" spans="1:6" x14ac:dyDescent="0.25">
      <c r="A8" s="10">
        <v>44850</v>
      </c>
      <c r="B8" s="9">
        <v>11</v>
      </c>
      <c r="C8" s="7" t="str">
        <f>[6]INICIO!$F$6</f>
        <v>VISIT PONTEVEDRA B</v>
      </c>
      <c r="D8" s="8"/>
      <c r="E8" s="8"/>
      <c r="F8" s="7" t="str">
        <f>[6]INICIO!$F$13</f>
        <v>GONDOMAR TM LUCAS TOJAL</v>
      </c>
    </row>
    <row r="9" spans="1:6" x14ac:dyDescent="0.25">
      <c r="A9" s="10">
        <v>44849</v>
      </c>
      <c r="B9" s="9">
        <v>17</v>
      </c>
      <c r="C9" s="7" t="str">
        <f>[6]INICIO!$F$7</f>
        <v>CINANIA MULTISER. CONTUCHO</v>
      </c>
      <c r="D9" s="8"/>
      <c r="E9" s="8"/>
      <c r="F9" s="7" t="str">
        <f>[6]INICIO!$F$12</f>
        <v>CINANIA FRIGORIFICOS MORRAZO</v>
      </c>
    </row>
    <row r="10" spans="1:6" x14ac:dyDescent="0.25">
      <c r="A10" s="10">
        <v>44849</v>
      </c>
      <c r="B10" s="9">
        <v>17</v>
      </c>
      <c r="C10" s="7" t="str">
        <f>[6]INICIO!$F$8</f>
        <v>MONTEFERREIROS TM</v>
      </c>
      <c r="D10" s="8"/>
      <c r="E10" s="8"/>
      <c r="F10" s="7" t="str">
        <f>[6]INICIO!$F$11</f>
        <v>RESONDELA SPORT CLUB B</v>
      </c>
    </row>
    <row r="11" spans="1:6" x14ac:dyDescent="0.25">
      <c r="A11" s="10">
        <v>44849</v>
      </c>
      <c r="B11" s="9">
        <v>16</v>
      </c>
      <c r="C11" s="7" t="str">
        <f>[6]INICIO!$F$9</f>
        <v>EXODUS TM-SEGURCOM</v>
      </c>
      <c r="D11" s="8"/>
      <c r="E11" s="8"/>
      <c r="F11" s="7" t="str">
        <f>[6]INICIO!$F$10</f>
        <v>CTM MOS</v>
      </c>
    </row>
    <row r="12" spans="1:6" x14ac:dyDescent="0.25">
      <c r="A12" s="10"/>
      <c r="B12" s="9"/>
    </row>
    <row r="13" spans="1:6" x14ac:dyDescent="0.25">
      <c r="A13" s="10"/>
      <c r="B13" s="9"/>
      <c r="C13" s="5" t="s">
        <v>3</v>
      </c>
      <c r="D13" s="5"/>
      <c r="E13" s="5"/>
    </row>
    <row r="14" spans="1:6" x14ac:dyDescent="0.25">
      <c r="A14" s="10">
        <v>44857</v>
      </c>
      <c r="B14" s="9">
        <v>11</v>
      </c>
      <c r="C14" s="7" t="str">
        <f>[6]INICIO!$F$11</f>
        <v>RESONDELA SPORT CLUB B</v>
      </c>
      <c r="D14" s="8"/>
      <c r="E14" s="8"/>
      <c r="F14" s="7" t="str">
        <f>[6]INICIO!$F$9</f>
        <v>EXODUS TM-SEGURCOM</v>
      </c>
    </row>
    <row r="15" spans="1:6" x14ac:dyDescent="0.25">
      <c r="A15" s="10">
        <v>44857</v>
      </c>
      <c r="B15" s="9">
        <v>11</v>
      </c>
      <c r="C15" s="7" t="str">
        <f>[6]INICIO!$F$14</f>
        <v>MONTE PORREIRO PROMESAS B</v>
      </c>
      <c r="D15" s="8"/>
      <c r="E15" s="8"/>
      <c r="F15" s="7" t="str">
        <f>[6]INICIO!$F$10</f>
        <v>CTM MOS</v>
      </c>
    </row>
    <row r="16" spans="1:6" x14ac:dyDescent="0.25">
      <c r="A16" s="10">
        <v>44857</v>
      </c>
      <c r="B16" s="9">
        <v>11</v>
      </c>
      <c r="C16" s="7" t="str">
        <f>[6]INICIO!$F$12</f>
        <v>CINANIA FRIGORIFICOS MORRAZO</v>
      </c>
      <c r="D16" s="8"/>
      <c r="E16" s="8"/>
      <c r="F16" s="7" t="str">
        <f>[6]INICIO!$F$8</f>
        <v>MONTEFERREIROS TM</v>
      </c>
    </row>
    <row r="17" spans="1:6" x14ac:dyDescent="0.25">
      <c r="A17" s="10">
        <v>44857</v>
      </c>
      <c r="B17" s="9">
        <v>10.3</v>
      </c>
      <c r="C17" s="7" t="str">
        <f>[6]INICIO!$F$13</f>
        <v>GONDOMAR TM LUCAS TOJAL</v>
      </c>
      <c r="D17" s="8"/>
      <c r="E17" s="8"/>
      <c r="F17" s="7" t="str">
        <f>[6]INICIO!$F$7</f>
        <v>CINANIA MULTISER. CONTUCHO</v>
      </c>
    </row>
    <row r="18" spans="1:6" x14ac:dyDescent="0.25">
      <c r="A18" s="10">
        <v>44857</v>
      </c>
      <c r="B18" s="9">
        <v>11</v>
      </c>
      <c r="C18" s="7" t="str">
        <f>[6]INICIO!$F$5</f>
        <v>MONTE PORREIRO PROMESAS</v>
      </c>
      <c r="D18" s="8"/>
      <c r="E18" s="8"/>
      <c r="F18" s="7" t="str">
        <f>[6]INICIO!$F$6</f>
        <v>VISIT PONTEVEDRA B</v>
      </c>
    </row>
    <row r="19" spans="1:6" x14ac:dyDescent="0.25">
      <c r="A19" s="10"/>
      <c r="B19" s="9"/>
    </row>
    <row r="20" spans="1:6" x14ac:dyDescent="0.25">
      <c r="A20" s="10"/>
      <c r="B20" s="9"/>
      <c r="C20" s="5" t="s">
        <v>4</v>
      </c>
      <c r="D20" s="5"/>
      <c r="E20" s="5"/>
    </row>
    <row r="21" spans="1:6" x14ac:dyDescent="0.25">
      <c r="A21" s="10">
        <v>44863</v>
      </c>
      <c r="B21" s="9">
        <v>17</v>
      </c>
      <c r="C21" s="7" t="str">
        <f>[6]INICIO!$F$7</f>
        <v>CINANIA MULTISER. CONTUCHO</v>
      </c>
      <c r="D21" s="8"/>
      <c r="E21" s="8"/>
      <c r="F21" s="7" t="str">
        <f>[6]INICIO!$F$5</f>
        <v>MONTE PORREIRO PROMESAS</v>
      </c>
    </row>
    <row r="22" spans="1:6" x14ac:dyDescent="0.25">
      <c r="A22" s="10">
        <v>44863</v>
      </c>
      <c r="B22" s="9">
        <v>17</v>
      </c>
      <c r="C22" s="7" t="str">
        <f>[6]INICIO!$F$8</f>
        <v>MONTEFERREIROS TM</v>
      </c>
      <c r="D22" s="8"/>
      <c r="E22" s="8"/>
      <c r="F22" s="7" t="str">
        <f>[6]INICIO!$F$13</f>
        <v>GONDOMAR TM LUCAS TOJAL</v>
      </c>
    </row>
    <row r="23" spans="1:6" x14ac:dyDescent="0.25">
      <c r="A23" s="10">
        <v>44864</v>
      </c>
      <c r="B23" s="9">
        <v>11</v>
      </c>
      <c r="C23" s="7" t="str">
        <f>[6]INICIO!$F$6</f>
        <v>VISIT PONTEVEDRA B</v>
      </c>
      <c r="D23" s="8"/>
      <c r="E23" s="8"/>
      <c r="F23" s="7" t="str">
        <f>[6]INICIO!$F$14</f>
        <v>MONTE PORREIRO PROMESAS B</v>
      </c>
    </row>
    <row r="24" spans="1:6" x14ac:dyDescent="0.25">
      <c r="A24" s="10">
        <v>44863</v>
      </c>
      <c r="B24" s="9">
        <v>16</v>
      </c>
      <c r="C24" s="7" t="str">
        <f>[6]INICIO!$F$9</f>
        <v>EXODUS TM-SEGURCOM</v>
      </c>
      <c r="D24" s="8"/>
      <c r="E24" s="8"/>
      <c r="F24" s="7" t="str">
        <f>[6]INICIO!$F$12</f>
        <v>CINANIA FRIGORIFICOS MORRAZO</v>
      </c>
    </row>
    <row r="25" spans="1:6" x14ac:dyDescent="0.25">
      <c r="A25" s="10">
        <v>44863</v>
      </c>
      <c r="B25" s="9">
        <v>17</v>
      </c>
      <c r="C25" s="7" t="str">
        <f>[6]INICIO!$F$10</f>
        <v>CTM MOS</v>
      </c>
      <c r="D25" s="8"/>
      <c r="E25" s="8"/>
      <c r="F25" s="7" t="str">
        <f>[6]INICIO!$F$11</f>
        <v>RESONDELA SPORT CLUB B</v>
      </c>
    </row>
    <row r="26" spans="1:6" x14ac:dyDescent="0.25">
      <c r="A26" s="10"/>
      <c r="B26" s="9"/>
    </row>
    <row r="27" spans="1:6" x14ac:dyDescent="0.25">
      <c r="A27" s="10"/>
      <c r="B27" s="9"/>
      <c r="C27" s="5" t="s">
        <v>5</v>
      </c>
      <c r="D27" s="5"/>
      <c r="E27" s="5"/>
    </row>
    <row r="28" spans="1:6" x14ac:dyDescent="0.25">
      <c r="A28" s="10">
        <v>44871</v>
      </c>
      <c r="B28" s="9">
        <v>11</v>
      </c>
      <c r="C28" s="7" t="str">
        <f>[6]INICIO!$F$12</f>
        <v>CINANIA FRIGORIFICOS MORRAZO</v>
      </c>
      <c r="D28" s="8"/>
      <c r="E28" s="8"/>
      <c r="F28" s="7" t="str">
        <f>[6]INICIO!$F$10</f>
        <v>CTM MOS</v>
      </c>
    </row>
    <row r="29" spans="1:6" x14ac:dyDescent="0.25">
      <c r="A29" s="10">
        <v>44871</v>
      </c>
      <c r="B29" s="9">
        <v>10.3</v>
      </c>
      <c r="C29" s="7" t="str">
        <f>[6]INICIO!$F$13</f>
        <v>GONDOMAR TM LUCAS TOJAL</v>
      </c>
      <c r="D29" s="8"/>
      <c r="E29" s="8"/>
      <c r="F29" s="7" t="str">
        <f>[6]INICIO!$F$9</f>
        <v>EXODUS TM-SEGURCOM</v>
      </c>
    </row>
    <row r="30" spans="1:6" x14ac:dyDescent="0.25">
      <c r="A30" s="10">
        <v>44871</v>
      </c>
      <c r="B30" s="9">
        <v>11</v>
      </c>
      <c r="C30" s="7" t="str">
        <f>[6]INICIO!$F$5</f>
        <v>MONTE PORREIRO PROMESAS</v>
      </c>
      <c r="D30" s="8"/>
      <c r="E30" s="8"/>
      <c r="F30" s="7" t="str">
        <f>[6]INICIO!$F$8</f>
        <v>MONTEFERREIROS TM</v>
      </c>
    </row>
    <row r="31" spans="1:6" x14ac:dyDescent="0.25">
      <c r="A31" s="10">
        <v>44871</v>
      </c>
      <c r="B31" s="9">
        <v>11</v>
      </c>
      <c r="C31" s="7" t="str">
        <f>[6]INICIO!$F$14</f>
        <v>MONTE PORREIRO PROMESAS B</v>
      </c>
      <c r="D31" s="8"/>
      <c r="E31" s="8"/>
      <c r="F31" s="7" t="str">
        <f>[6]INICIO!$F$11</f>
        <v>RESONDELA SPORT CLUB B</v>
      </c>
    </row>
    <row r="32" spans="1:6" x14ac:dyDescent="0.25">
      <c r="A32" s="10">
        <v>44871</v>
      </c>
      <c r="B32" s="9">
        <v>11</v>
      </c>
      <c r="C32" s="7" t="str">
        <f>[6]INICIO!$F$6</f>
        <v>VISIT PONTEVEDRA B</v>
      </c>
      <c r="D32" s="8"/>
      <c r="E32" s="8"/>
      <c r="F32" s="7" t="str">
        <f>[6]INICIO!$F$7</f>
        <v>CINANIA MULTISER. CONTUCHO</v>
      </c>
    </row>
    <row r="33" spans="1:6" x14ac:dyDescent="0.25">
      <c r="A33" s="10"/>
      <c r="B33" s="9"/>
    </row>
    <row r="34" spans="1:6" x14ac:dyDescent="0.25">
      <c r="A34" s="10"/>
      <c r="B34" s="9"/>
      <c r="C34" s="5" t="s">
        <v>6</v>
      </c>
      <c r="D34" s="5"/>
      <c r="E34" s="5"/>
    </row>
    <row r="35" spans="1:6" x14ac:dyDescent="0.25">
      <c r="A35" s="10">
        <v>44877</v>
      </c>
      <c r="B35" s="9">
        <v>17</v>
      </c>
      <c r="C35" s="7" t="str">
        <f>[6]INICIO!$F$8</f>
        <v>MONTEFERREIROS TM</v>
      </c>
      <c r="D35" s="8"/>
      <c r="E35" s="8"/>
      <c r="F35" s="7" t="str">
        <f>[6]INICIO!$F$6</f>
        <v>VISIT PONTEVEDRA B</v>
      </c>
    </row>
    <row r="36" spans="1:6" x14ac:dyDescent="0.25">
      <c r="A36" s="10">
        <v>44877</v>
      </c>
      <c r="B36" s="9">
        <v>16</v>
      </c>
      <c r="C36" s="7" t="str">
        <f>[6]INICIO!$F$9</f>
        <v>EXODUS TM-SEGURCOM</v>
      </c>
      <c r="D36" s="8"/>
      <c r="E36" s="8"/>
      <c r="F36" s="7" t="str">
        <f>[6]INICIO!$F$5</f>
        <v>MONTE PORREIRO PROMESAS</v>
      </c>
    </row>
    <row r="37" spans="1:6" x14ac:dyDescent="0.25">
      <c r="A37" s="10">
        <v>44877</v>
      </c>
      <c r="B37" s="9">
        <v>17</v>
      </c>
      <c r="C37" s="7" t="str">
        <f>[6]INICIO!$F$10</f>
        <v>CTM MOS</v>
      </c>
      <c r="D37" s="8"/>
      <c r="E37" s="8"/>
      <c r="F37" s="7" t="str">
        <f>[6]INICIO!$F$13</f>
        <v>GONDOMAR TM LUCAS TOJAL</v>
      </c>
    </row>
    <row r="38" spans="1:6" x14ac:dyDescent="0.25">
      <c r="A38" s="10">
        <v>44878</v>
      </c>
      <c r="B38" s="9">
        <v>11</v>
      </c>
      <c r="C38" s="7" t="str">
        <f>[6]INICIO!$F$11</f>
        <v>RESONDELA SPORT CLUB B</v>
      </c>
      <c r="D38" s="8"/>
      <c r="E38" s="8"/>
      <c r="F38" s="7" t="str">
        <f>[6]INICIO!$F$12</f>
        <v>CINANIA FRIGORIFICOS MORRAZO</v>
      </c>
    </row>
    <row r="39" spans="1:6" x14ac:dyDescent="0.25">
      <c r="A39" s="10">
        <v>44877</v>
      </c>
      <c r="B39" s="9">
        <v>17</v>
      </c>
      <c r="C39" s="7" t="str">
        <f>[6]INICIO!$F$7</f>
        <v>CINANIA MULTISER. CONTUCHO</v>
      </c>
      <c r="D39" s="8"/>
      <c r="E39" s="8"/>
      <c r="F39" s="7" t="str">
        <f>[6]INICIO!$F$14</f>
        <v>MONTE PORREIRO PROMESAS B</v>
      </c>
    </row>
    <row r="40" spans="1:6" x14ac:dyDescent="0.25">
      <c r="A40" s="10"/>
      <c r="B40" s="9"/>
    </row>
    <row r="41" spans="1:6" x14ac:dyDescent="0.25">
      <c r="A41" s="10"/>
      <c r="B41" s="9"/>
      <c r="C41" s="5" t="s">
        <v>7</v>
      </c>
      <c r="D41" s="5"/>
      <c r="E41" s="5"/>
    </row>
    <row r="42" spans="1:6" x14ac:dyDescent="0.25">
      <c r="A42" s="10">
        <v>44885</v>
      </c>
      <c r="B42" s="9">
        <v>11</v>
      </c>
      <c r="C42" s="7" t="str">
        <f>[6]INICIO!$F$14</f>
        <v>MONTE PORREIRO PROMESAS B</v>
      </c>
      <c r="D42" s="8"/>
      <c r="E42" s="8"/>
      <c r="F42" s="7" t="str">
        <f>[6]INICIO!$F$12</f>
        <v>CINANIA FRIGORIFICOS MORRAZO</v>
      </c>
    </row>
    <row r="43" spans="1:6" x14ac:dyDescent="0.25">
      <c r="A43" s="10">
        <v>44885</v>
      </c>
      <c r="B43" s="9">
        <v>10.3</v>
      </c>
      <c r="C43" s="7" t="str">
        <f>[6]INICIO!$F$13</f>
        <v>GONDOMAR TM LUCAS TOJAL</v>
      </c>
      <c r="D43" s="8"/>
      <c r="E43" s="8"/>
      <c r="F43" s="7" t="str">
        <f>[6]INICIO!$F$11</f>
        <v>RESONDELA SPORT CLUB B</v>
      </c>
    </row>
    <row r="44" spans="1:6" x14ac:dyDescent="0.25">
      <c r="A44" s="10">
        <v>44885</v>
      </c>
      <c r="B44" s="9">
        <v>11</v>
      </c>
      <c r="C44" s="7" t="str">
        <f>[6]INICIO!$F$5</f>
        <v>MONTE PORREIRO PROMESAS</v>
      </c>
      <c r="D44" s="8"/>
      <c r="E44" s="8"/>
      <c r="F44" s="7" t="str">
        <f>[6]INICIO!$F$10</f>
        <v>CTM MOS</v>
      </c>
    </row>
    <row r="45" spans="1:6" x14ac:dyDescent="0.25">
      <c r="A45" s="10">
        <v>44885</v>
      </c>
      <c r="B45" s="9">
        <v>11</v>
      </c>
      <c r="C45" s="7" t="str">
        <f>[6]INICIO!$F$6</f>
        <v>VISIT PONTEVEDRA B</v>
      </c>
      <c r="D45" s="8"/>
      <c r="E45" s="8"/>
      <c r="F45" s="7" t="str">
        <f>[6]INICIO!$F$9</f>
        <v>EXODUS TM-SEGURCOM</v>
      </c>
    </row>
    <row r="46" spans="1:6" x14ac:dyDescent="0.25">
      <c r="A46" s="10">
        <v>44884</v>
      </c>
      <c r="B46" s="9">
        <v>17</v>
      </c>
      <c r="C46" s="7" t="str">
        <f>[6]INICIO!$F$7</f>
        <v>CINANIA MULTISER. CONTUCHO</v>
      </c>
      <c r="D46" s="8"/>
      <c r="E46" s="8"/>
      <c r="F46" s="7" t="str">
        <f>[6]INICIO!$F$8</f>
        <v>MONTEFERREIROS TM</v>
      </c>
    </row>
    <row r="47" spans="1:6" x14ac:dyDescent="0.25">
      <c r="A47" s="10"/>
      <c r="B47" s="9"/>
    </row>
    <row r="48" spans="1:6" x14ac:dyDescent="0.25">
      <c r="A48" s="10"/>
      <c r="B48" s="9"/>
      <c r="C48" s="5" t="s">
        <v>8</v>
      </c>
      <c r="D48" s="5"/>
      <c r="E48" s="5"/>
    </row>
    <row r="49" spans="1:6" x14ac:dyDescent="0.25">
      <c r="A49" s="10">
        <v>44898</v>
      </c>
      <c r="B49" s="9">
        <v>16</v>
      </c>
      <c r="C49" s="7" t="str">
        <f>[6]INICIO!$F$9</f>
        <v>EXODUS TM-SEGURCOM</v>
      </c>
      <c r="D49" s="8"/>
      <c r="E49" s="8"/>
      <c r="F49" s="7" t="str">
        <f>[6]INICIO!$F$7</f>
        <v>CINANIA MULTISER. CONTUCHO</v>
      </c>
    </row>
    <row r="50" spans="1:6" x14ac:dyDescent="0.25">
      <c r="A50" s="10">
        <v>44898</v>
      </c>
      <c r="B50" s="9">
        <v>17</v>
      </c>
      <c r="C50" s="7" t="str">
        <f>[6]INICIO!$F$8</f>
        <v>MONTEFERREIROS TM</v>
      </c>
      <c r="D50" s="8"/>
      <c r="E50" s="8"/>
      <c r="F50" s="7" t="str">
        <f>[6]INICIO!$F$14</f>
        <v>MONTE PORREIRO PROMESAS B</v>
      </c>
    </row>
    <row r="51" spans="1:6" x14ac:dyDescent="0.25">
      <c r="A51" s="10">
        <v>44898</v>
      </c>
      <c r="B51" s="9">
        <v>17</v>
      </c>
      <c r="C51" s="7" t="str">
        <f>[6]INICIO!$F$10</f>
        <v>CTM MOS</v>
      </c>
      <c r="D51" s="8"/>
      <c r="E51" s="8"/>
      <c r="F51" s="7" t="str">
        <f>[6]INICIO!$F$6</f>
        <v>VISIT PONTEVEDRA B</v>
      </c>
    </row>
    <row r="52" spans="1:6" x14ac:dyDescent="0.25">
      <c r="A52" s="10">
        <v>44899</v>
      </c>
      <c r="B52" s="9">
        <v>11</v>
      </c>
      <c r="C52" s="7" t="str">
        <f>[6]INICIO!$F$11</f>
        <v>RESONDELA SPORT CLUB B</v>
      </c>
      <c r="D52" s="8"/>
      <c r="E52" s="8"/>
      <c r="F52" s="7" t="str">
        <f>[6]INICIO!$F$5</f>
        <v>MONTE PORREIRO PROMESAS</v>
      </c>
    </row>
    <row r="53" spans="1:6" x14ac:dyDescent="0.25">
      <c r="A53" s="10">
        <v>44899</v>
      </c>
      <c r="B53" s="9">
        <v>11</v>
      </c>
      <c r="C53" s="7" t="str">
        <f>[6]INICIO!$F$12</f>
        <v>CINANIA FRIGORIFICOS MORRAZO</v>
      </c>
      <c r="D53" s="8"/>
      <c r="E53" s="8"/>
      <c r="F53" s="7" t="str">
        <f>[6]INICIO!$F$13</f>
        <v>GONDOMAR TM LUCAS TOJAL</v>
      </c>
    </row>
    <row r="54" spans="1:6" x14ac:dyDescent="0.25">
      <c r="A54" s="10"/>
      <c r="B54" s="9"/>
    </row>
    <row r="55" spans="1:6" x14ac:dyDescent="0.25">
      <c r="A55" s="10"/>
      <c r="B55" s="9"/>
      <c r="C55" s="5" t="s">
        <v>9</v>
      </c>
      <c r="D55" s="5"/>
      <c r="E55" s="5"/>
    </row>
    <row r="56" spans="1:6" x14ac:dyDescent="0.25">
      <c r="A56" s="10">
        <v>44913</v>
      </c>
      <c r="B56" s="9">
        <v>11</v>
      </c>
      <c r="C56" s="7" t="str">
        <f>[6]INICIO!$F$5</f>
        <v>MONTE PORREIRO PROMESAS</v>
      </c>
      <c r="D56" s="8"/>
      <c r="E56" s="8"/>
      <c r="F56" s="7" t="str">
        <f>[6]INICIO!$F$12</f>
        <v>CINANIA FRIGORIFICOS MORRAZO</v>
      </c>
    </row>
    <row r="57" spans="1:6" x14ac:dyDescent="0.25">
      <c r="A57" s="10">
        <v>44913</v>
      </c>
      <c r="B57" s="9">
        <v>11</v>
      </c>
      <c r="C57" s="7" t="str">
        <f>[6]INICIO!$F$6</f>
        <v>VISIT PONTEVEDRA B</v>
      </c>
      <c r="D57" s="8"/>
      <c r="E57" s="8"/>
      <c r="F57" s="7" t="str">
        <f>[6]INICIO!$F$11</f>
        <v>RESONDELA SPORT CLUB B</v>
      </c>
    </row>
    <row r="58" spans="1:6" x14ac:dyDescent="0.25">
      <c r="A58" s="10">
        <v>44913</v>
      </c>
      <c r="B58" s="9">
        <v>11</v>
      </c>
      <c r="C58" s="7" t="str">
        <f>[6]INICIO!$F$14</f>
        <v>MONTE PORREIRO PROMESAS B</v>
      </c>
      <c r="D58" s="8"/>
      <c r="E58" s="8"/>
      <c r="F58" s="7" t="str">
        <f>[6]INICIO!$F$13</f>
        <v>GONDOMAR TM LUCAS TOJAL</v>
      </c>
    </row>
    <row r="59" spans="1:6" x14ac:dyDescent="0.25">
      <c r="A59" s="10">
        <v>44912</v>
      </c>
      <c r="B59" s="9">
        <v>17</v>
      </c>
      <c r="C59" s="7" t="str">
        <f>[6]INICIO!$F$7</f>
        <v>CINANIA MULTISER. CONTUCHO</v>
      </c>
      <c r="D59" s="8"/>
      <c r="E59" s="8"/>
      <c r="F59" s="7" t="str">
        <f>[6]INICIO!$F$10</f>
        <v>CTM MOS</v>
      </c>
    </row>
    <row r="60" spans="1:6" x14ac:dyDescent="0.25">
      <c r="A60" s="10">
        <v>44912</v>
      </c>
      <c r="B60" s="9">
        <v>17</v>
      </c>
      <c r="C60" s="7" t="str">
        <f>[6]INICIO!$F$8</f>
        <v>MONTEFERREIROS TM</v>
      </c>
      <c r="D60" s="8"/>
      <c r="E60" s="8"/>
      <c r="F60" s="7" t="str">
        <f>[6]INICIO!$F$9</f>
        <v>EXODUS TM-SEGURCOM</v>
      </c>
    </row>
    <row r="61" spans="1:6" x14ac:dyDescent="0.25">
      <c r="A61" s="10"/>
      <c r="B61" s="9"/>
    </row>
    <row r="62" spans="1:6" x14ac:dyDescent="0.25">
      <c r="A62" s="10"/>
      <c r="B62" s="9"/>
      <c r="C62" s="5" t="s">
        <v>10</v>
      </c>
      <c r="D62" s="5"/>
      <c r="E62" s="5"/>
    </row>
    <row r="63" spans="1:6" x14ac:dyDescent="0.25">
      <c r="A63" s="10">
        <v>44575</v>
      </c>
      <c r="B63" s="9">
        <v>17</v>
      </c>
      <c r="C63" s="7" t="str">
        <f>[6]INICIO!$F$10</f>
        <v>CTM MOS</v>
      </c>
      <c r="D63" s="8"/>
      <c r="E63" s="8"/>
      <c r="F63" s="7" t="str">
        <f>[6]INICIO!$F$8</f>
        <v>MONTEFERREIROS TM</v>
      </c>
    </row>
    <row r="64" spans="1:6" x14ac:dyDescent="0.25">
      <c r="A64" s="10">
        <v>44576</v>
      </c>
      <c r="B64" s="9">
        <v>11</v>
      </c>
      <c r="C64" s="7" t="str">
        <f>[6]INICIO!$F$11</f>
        <v>RESONDELA SPORT CLUB B</v>
      </c>
      <c r="D64" s="8"/>
      <c r="E64" s="8"/>
      <c r="F64" s="7" t="str">
        <f>[6]INICIO!$F$7</f>
        <v>CINANIA MULTISER. CONTUCHO</v>
      </c>
    </row>
    <row r="65" spans="1:6" x14ac:dyDescent="0.25">
      <c r="A65" s="10">
        <v>44576</v>
      </c>
      <c r="B65" s="9">
        <v>11</v>
      </c>
      <c r="C65" s="7" t="str">
        <f>[6]INICIO!$F$12</f>
        <v>CINANIA FRIGORIFICOS MORRAZO</v>
      </c>
      <c r="D65" s="8"/>
      <c r="E65" s="8"/>
      <c r="F65" s="7" t="str">
        <f>[6]INICIO!$F$6</f>
        <v>VISIT PONTEVEDRA B</v>
      </c>
    </row>
    <row r="66" spans="1:6" x14ac:dyDescent="0.25">
      <c r="A66" s="10">
        <v>44575</v>
      </c>
      <c r="B66" s="9">
        <v>16</v>
      </c>
      <c r="C66" s="7" t="str">
        <f>[6]INICIO!$F$9</f>
        <v>EXODUS TM-SEGURCOM</v>
      </c>
      <c r="D66" s="8"/>
      <c r="E66" s="8"/>
      <c r="F66" s="7" t="str">
        <f>[6]INICIO!$F$14</f>
        <v>MONTE PORREIRO PROMESAS B</v>
      </c>
    </row>
    <row r="67" spans="1:6" x14ac:dyDescent="0.25">
      <c r="A67" s="10">
        <v>44576</v>
      </c>
      <c r="B67" s="9">
        <v>10.3</v>
      </c>
      <c r="C67" s="7" t="str">
        <f>[6]INICIO!$F$13</f>
        <v>GONDOMAR TM LUCAS TOJAL</v>
      </c>
      <c r="D67" s="8"/>
      <c r="E67" s="8"/>
      <c r="F67" s="7" t="str">
        <f>[6]INICIO!$F$5</f>
        <v>MONTE PORREIRO PROMESAS</v>
      </c>
    </row>
    <row r="68" spans="1:6" x14ac:dyDescent="0.25">
      <c r="A68" s="10"/>
      <c r="B68" s="9"/>
    </row>
    <row r="69" spans="1:6" x14ac:dyDescent="0.25">
      <c r="A69" s="10"/>
      <c r="B69" s="9"/>
      <c r="C69" s="5" t="s">
        <v>11</v>
      </c>
    </row>
    <row r="70" spans="1:6" x14ac:dyDescent="0.25">
      <c r="A70" s="10">
        <v>44583</v>
      </c>
      <c r="B70" s="9">
        <v>11</v>
      </c>
      <c r="C70" s="7" t="str">
        <f>[6]INICIO!$F$14</f>
        <v>MONTE PORREIRO PROMESAS B</v>
      </c>
      <c r="D70" s="8"/>
      <c r="E70" s="8"/>
      <c r="F70" s="7" t="str">
        <f>[6]INICIO!$F$5</f>
        <v>MONTE PORREIRO PROMESAS</v>
      </c>
    </row>
    <row r="71" spans="1:6" x14ac:dyDescent="0.25">
      <c r="A71" s="10">
        <v>44583</v>
      </c>
      <c r="B71" s="9">
        <v>10.3</v>
      </c>
      <c r="C71" s="7" t="str">
        <f>[6]INICIO!$F$13</f>
        <v>GONDOMAR TM LUCAS TOJAL</v>
      </c>
      <c r="D71" s="8"/>
      <c r="E71" s="8"/>
      <c r="F71" s="7" t="str">
        <f>[6]INICIO!$F$6</f>
        <v>VISIT PONTEVEDRA B</v>
      </c>
    </row>
    <row r="72" spans="1:6" x14ac:dyDescent="0.25">
      <c r="A72" s="10">
        <v>44583</v>
      </c>
      <c r="B72" s="9">
        <v>11</v>
      </c>
      <c r="C72" s="7" t="str">
        <f>[6]INICIO!$F$12</f>
        <v>CINANIA FRIGORIFICOS MORRAZO</v>
      </c>
      <c r="D72" s="8"/>
      <c r="E72" s="8"/>
      <c r="F72" s="7" t="str">
        <f>[6]INICIO!$F$7</f>
        <v>CINANIA MULTISER. CONTUCHO</v>
      </c>
    </row>
    <row r="73" spans="1:6" x14ac:dyDescent="0.25">
      <c r="A73" s="10">
        <v>44583</v>
      </c>
      <c r="B73" s="9">
        <v>11</v>
      </c>
      <c r="C73" s="7" t="str">
        <f>[6]INICIO!$F$11</f>
        <v>RESONDELA SPORT CLUB B</v>
      </c>
      <c r="D73" s="8"/>
      <c r="E73" s="8"/>
      <c r="F73" s="7" t="str">
        <f>[6]INICIO!$F$8</f>
        <v>MONTEFERREIROS TM</v>
      </c>
    </row>
    <row r="74" spans="1:6" x14ac:dyDescent="0.25">
      <c r="A74" s="10">
        <v>44582</v>
      </c>
      <c r="B74" s="9">
        <v>17</v>
      </c>
      <c r="C74" s="7" t="str">
        <f>[6]INICIO!$F$10</f>
        <v>CTM MOS</v>
      </c>
      <c r="D74" s="8"/>
      <c r="E74" s="8"/>
      <c r="F74" s="7" t="str">
        <f>[6]INICIO!$F$9</f>
        <v>EXODUS TM-SEGURCOM</v>
      </c>
    </row>
    <row r="75" spans="1:6" x14ac:dyDescent="0.25">
      <c r="A75" s="10"/>
      <c r="B75" s="9"/>
    </row>
    <row r="76" spans="1:6" x14ac:dyDescent="0.25">
      <c r="A76" s="10"/>
      <c r="B76" s="9"/>
      <c r="C76" s="5" t="s">
        <v>12</v>
      </c>
      <c r="D76" s="5"/>
      <c r="E76" s="5"/>
    </row>
    <row r="77" spans="1:6" x14ac:dyDescent="0.25">
      <c r="A77" s="10">
        <v>44589</v>
      </c>
      <c r="B77" s="9">
        <v>16</v>
      </c>
      <c r="C77" s="7" t="str">
        <f>[6]INICIO!$F$9</f>
        <v>EXODUS TM-SEGURCOM</v>
      </c>
      <c r="D77" s="8"/>
      <c r="E77" s="8"/>
      <c r="F77" s="7" t="str">
        <f>[6]INICIO!$F$11</f>
        <v>RESONDELA SPORT CLUB B</v>
      </c>
    </row>
    <row r="78" spans="1:6" x14ac:dyDescent="0.25">
      <c r="A78" s="10">
        <v>44589</v>
      </c>
      <c r="B78" s="9">
        <v>17</v>
      </c>
      <c r="C78" s="7" t="str">
        <f>[6]INICIO!$F$10</f>
        <v>CTM MOS</v>
      </c>
      <c r="D78" s="8"/>
      <c r="E78" s="8"/>
      <c r="F78" s="7" t="str">
        <f>[6]INICIO!$F$14</f>
        <v>MONTE PORREIRO PROMESAS B</v>
      </c>
    </row>
    <row r="79" spans="1:6" x14ac:dyDescent="0.25">
      <c r="A79" s="10">
        <v>44589</v>
      </c>
      <c r="B79" s="9">
        <v>17</v>
      </c>
      <c r="C79" s="7" t="str">
        <f>[6]INICIO!$F$8</f>
        <v>MONTEFERREIROS TM</v>
      </c>
      <c r="D79" s="8"/>
      <c r="E79" s="8"/>
      <c r="F79" s="7" t="str">
        <f>[6]INICIO!$F$12</f>
        <v>CINANIA FRIGORIFICOS MORRAZO</v>
      </c>
    </row>
    <row r="80" spans="1:6" x14ac:dyDescent="0.25">
      <c r="A80" s="10">
        <v>44589</v>
      </c>
      <c r="B80" s="9">
        <v>17</v>
      </c>
      <c r="C80" s="7" t="str">
        <f>[6]INICIO!$F$7</f>
        <v>CINANIA MULTISER. CONTUCHO</v>
      </c>
      <c r="D80" s="8"/>
      <c r="E80" s="8"/>
      <c r="F80" s="7" t="str">
        <f>[6]INICIO!$F$13</f>
        <v>GONDOMAR TM LUCAS TOJAL</v>
      </c>
    </row>
    <row r="81" spans="1:6" x14ac:dyDescent="0.25">
      <c r="A81" s="10">
        <v>44590</v>
      </c>
      <c r="B81" s="9">
        <v>11</v>
      </c>
      <c r="C81" s="7" t="str">
        <f>[6]INICIO!$F$6</f>
        <v>VISIT PONTEVEDRA B</v>
      </c>
      <c r="D81" s="8"/>
      <c r="E81" s="8"/>
      <c r="F81" s="7" t="str">
        <f>[6]INICIO!$F$5</f>
        <v>MONTE PORREIRO PROMESAS</v>
      </c>
    </row>
    <row r="82" spans="1:6" x14ac:dyDescent="0.25">
      <c r="A82" s="10"/>
      <c r="B82" s="9"/>
    </row>
    <row r="83" spans="1:6" x14ac:dyDescent="0.25">
      <c r="A83" s="10"/>
      <c r="B83" s="9"/>
      <c r="C83" s="5" t="s">
        <v>13</v>
      </c>
      <c r="D83" s="5"/>
      <c r="E83" s="5"/>
    </row>
    <row r="84" spans="1:6" x14ac:dyDescent="0.25">
      <c r="A84" s="10">
        <v>44597</v>
      </c>
      <c r="B84" s="9">
        <v>11</v>
      </c>
      <c r="C84" s="7" t="str">
        <f>[6]INICIO!$F$5</f>
        <v>MONTE PORREIRO PROMESAS</v>
      </c>
      <c r="D84" s="8"/>
      <c r="E84" s="8"/>
      <c r="F84" s="7" t="str">
        <f>[6]INICIO!$F$7</f>
        <v>CINANIA MULTISER. CONTUCHO</v>
      </c>
    </row>
    <row r="85" spans="1:6" x14ac:dyDescent="0.25">
      <c r="A85" s="10">
        <v>44597</v>
      </c>
      <c r="B85" s="9">
        <v>10.3</v>
      </c>
      <c r="C85" s="7" t="str">
        <f>[6]INICIO!$F$13</f>
        <v>GONDOMAR TM LUCAS TOJAL</v>
      </c>
      <c r="D85" s="8"/>
      <c r="E85" s="8"/>
      <c r="F85" s="7" t="str">
        <f>[6]INICIO!$F$8</f>
        <v>MONTEFERREIROS TM</v>
      </c>
    </row>
    <row r="86" spans="1:6" x14ac:dyDescent="0.25">
      <c r="A86" s="10">
        <v>44597</v>
      </c>
      <c r="B86" s="9">
        <v>11</v>
      </c>
      <c r="C86" s="7" t="str">
        <f>[6]INICIO!$F$14</f>
        <v>MONTE PORREIRO PROMESAS B</v>
      </c>
      <c r="D86" s="8"/>
      <c r="E86" s="8"/>
      <c r="F86" s="7" t="str">
        <f>[6]INICIO!$F$6</f>
        <v>VISIT PONTEVEDRA B</v>
      </c>
    </row>
    <row r="87" spans="1:6" x14ac:dyDescent="0.25">
      <c r="A87" s="10">
        <v>44597</v>
      </c>
      <c r="B87" s="9">
        <v>11</v>
      </c>
      <c r="C87" s="7" t="str">
        <f>[6]INICIO!$F$12</f>
        <v>CINANIA FRIGORIFICOS MORRAZO</v>
      </c>
      <c r="D87" s="8"/>
      <c r="E87" s="8"/>
      <c r="F87" s="7" t="str">
        <f>[6]INICIO!$F$9</f>
        <v>EXODUS TM-SEGURCOM</v>
      </c>
    </row>
    <row r="88" spans="1:6" x14ac:dyDescent="0.25">
      <c r="A88" s="10">
        <v>44597</v>
      </c>
      <c r="B88" s="9">
        <v>11</v>
      </c>
      <c r="C88" s="7" t="str">
        <f>[6]INICIO!$F$11</f>
        <v>RESONDELA SPORT CLUB B</v>
      </c>
      <c r="D88" s="8"/>
      <c r="E88" s="8"/>
      <c r="F88" s="7" t="str">
        <f>[6]INICIO!$F$10</f>
        <v>CTM MOS</v>
      </c>
    </row>
    <row r="89" spans="1:6" x14ac:dyDescent="0.25">
      <c r="A89" s="10"/>
      <c r="B89" s="9"/>
    </row>
    <row r="90" spans="1:6" x14ac:dyDescent="0.25">
      <c r="A90" s="10"/>
      <c r="B90" s="9"/>
      <c r="C90" s="5" t="s">
        <v>14</v>
      </c>
      <c r="D90" s="5"/>
      <c r="E90" s="5"/>
    </row>
    <row r="91" spans="1:6" x14ac:dyDescent="0.25">
      <c r="A91" s="10">
        <v>44603</v>
      </c>
      <c r="B91" s="9">
        <v>17</v>
      </c>
      <c r="C91" s="7" t="str">
        <f>[6]INICIO!$F$10</f>
        <v>CTM MOS</v>
      </c>
      <c r="D91" s="8"/>
      <c r="E91" s="8"/>
      <c r="F91" s="7" t="str">
        <f>[6]INICIO!$F$12</f>
        <v>CINANIA FRIGORIFICOS MORRAZO</v>
      </c>
    </row>
    <row r="92" spans="1:6" x14ac:dyDescent="0.25">
      <c r="A92" s="10">
        <v>44603</v>
      </c>
      <c r="B92" s="9">
        <v>16</v>
      </c>
      <c r="C92" s="7" t="str">
        <f>[6]INICIO!$F$9</f>
        <v>EXODUS TM-SEGURCOM</v>
      </c>
      <c r="D92" s="8"/>
      <c r="E92" s="8"/>
      <c r="F92" s="7" t="str">
        <f>[6]INICIO!$F$13</f>
        <v>GONDOMAR TM LUCAS TOJAL</v>
      </c>
    </row>
    <row r="93" spans="1:6" x14ac:dyDescent="0.25">
      <c r="A93" s="10">
        <v>44603</v>
      </c>
      <c r="B93" s="9">
        <v>17</v>
      </c>
      <c r="C93" s="7" t="str">
        <f>[6]INICIO!$F$8</f>
        <v>MONTEFERREIROS TM</v>
      </c>
      <c r="D93" s="8"/>
      <c r="E93" s="8"/>
      <c r="F93" s="7" t="str">
        <f>[6]INICIO!$F$5</f>
        <v>MONTE PORREIRO PROMESAS</v>
      </c>
    </row>
    <row r="94" spans="1:6" x14ac:dyDescent="0.25">
      <c r="A94" s="10">
        <v>44604</v>
      </c>
      <c r="B94" s="9">
        <v>11</v>
      </c>
      <c r="C94" s="7" t="str">
        <f>[6]INICIO!$F$11</f>
        <v>RESONDELA SPORT CLUB B</v>
      </c>
      <c r="D94" s="8"/>
      <c r="E94" s="8"/>
      <c r="F94" s="7" t="str">
        <f>[6]INICIO!$F$14</f>
        <v>MONTE PORREIRO PROMESAS B</v>
      </c>
    </row>
    <row r="95" spans="1:6" x14ac:dyDescent="0.25">
      <c r="A95" s="10">
        <v>44603</v>
      </c>
      <c r="B95" s="9">
        <v>17</v>
      </c>
      <c r="C95" s="7" t="str">
        <f>[6]INICIO!$F$7</f>
        <v>CINANIA MULTISER. CONTUCHO</v>
      </c>
      <c r="D95" s="8"/>
      <c r="E95" s="8"/>
      <c r="F95" s="7" t="str">
        <f>[6]INICIO!$F$6</f>
        <v>VISIT PONTEVEDRA B</v>
      </c>
    </row>
    <row r="96" spans="1:6" x14ac:dyDescent="0.25">
      <c r="A96" s="10"/>
      <c r="B96" s="9"/>
    </row>
    <row r="97" spans="1:6" x14ac:dyDescent="0.25">
      <c r="A97" s="10"/>
      <c r="B97" s="9"/>
      <c r="C97" s="5" t="s">
        <v>15</v>
      </c>
      <c r="D97" s="5"/>
      <c r="E97" s="5"/>
    </row>
    <row r="98" spans="1:6" x14ac:dyDescent="0.25">
      <c r="A98" s="10">
        <v>44611</v>
      </c>
      <c r="B98" s="9">
        <v>11</v>
      </c>
      <c r="C98" s="7" t="str">
        <f>[6]INICIO!$F$6</f>
        <v>VISIT PONTEVEDRA B</v>
      </c>
      <c r="D98" s="8"/>
      <c r="E98" s="8"/>
      <c r="F98" s="7" t="str">
        <f>[6]INICIO!$F$8</f>
        <v>MONTEFERREIROS TM</v>
      </c>
    </row>
    <row r="99" spans="1:6" x14ac:dyDescent="0.25">
      <c r="A99" s="10">
        <v>44611</v>
      </c>
      <c r="B99" s="9">
        <v>11</v>
      </c>
      <c r="C99" s="7" t="str">
        <f>[6]INICIO!$F$5</f>
        <v>MONTE PORREIRO PROMESAS</v>
      </c>
      <c r="D99" s="8"/>
      <c r="E99" s="8"/>
      <c r="F99" s="7" t="str">
        <f>[6]INICIO!$F$9</f>
        <v>EXODUS TM-SEGURCOM</v>
      </c>
    </row>
    <row r="100" spans="1:6" x14ac:dyDescent="0.25">
      <c r="A100" s="10">
        <v>44611</v>
      </c>
      <c r="B100" s="9">
        <v>10.3</v>
      </c>
      <c r="C100" s="7" t="str">
        <f>[6]INICIO!$F$13</f>
        <v>GONDOMAR TM LUCAS TOJAL</v>
      </c>
      <c r="D100" s="8"/>
      <c r="E100" s="8"/>
      <c r="F100" s="7" t="str">
        <f>[6]INICIO!$F$10</f>
        <v>CTM MOS</v>
      </c>
    </row>
    <row r="101" spans="1:6" x14ac:dyDescent="0.25">
      <c r="A101" s="10">
        <v>44611</v>
      </c>
      <c r="B101" s="9">
        <v>11</v>
      </c>
      <c r="C101" s="7" t="str">
        <f>[6]INICIO!$F$12</f>
        <v>CINANIA FRIGORIFICOS MORRAZO</v>
      </c>
      <c r="D101" s="8"/>
      <c r="E101" s="8"/>
      <c r="F101" s="7" t="str">
        <f>[6]INICIO!$F$11</f>
        <v>RESONDELA SPORT CLUB B</v>
      </c>
    </row>
    <row r="102" spans="1:6" x14ac:dyDescent="0.25">
      <c r="A102" s="10">
        <v>44611</v>
      </c>
      <c r="B102" s="9">
        <v>11</v>
      </c>
      <c r="C102" s="7" t="str">
        <f>[6]INICIO!$F$14</f>
        <v>MONTE PORREIRO PROMESAS B</v>
      </c>
      <c r="D102" s="8"/>
      <c r="E102" s="8"/>
      <c r="F102" s="7" t="str">
        <f>[6]INICIO!$F$7</f>
        <v>CINANIA MULTISER. CONTUCHO</v>
      </c>
    </row>
    <row r="103" spans="1:6" x14ac:dyDescent="0.25">
      <c r="A103" s="10"/>
      <c r="B103" s="9"/>
    </row>
    <row r="104" spans="1:6" x14ac:dyDescent="0.25">
      <c r="A104" s="10"/>
      <c r="B104" s="9"/>
      <c r="C104" s="5" t="s">
        <v>16</v>
      </c>
      <c r="D104" s="5"/>
      <c r="E104" s="5"/>
    </row>
    <row r="105" spans="1:6" x14ac:dyDescent="0.25">
      <c r="A105" s="10">
        <v>44618</v>
      </c>
      <c r="B105" s="9">
        <v>11</v>
      </c>
      <c r="C105" s="7" t="str">
        <f>[6]INICIO!$F$12</f>
        <v>CINANIA FRIGORIFICOS MORRAZO</v>
      </c>
      <c r="D105" s="8"/>
      <c r="E105" s="8"/>
      <c r="F105" s="7" t="str">
        <f>[6]INICIO!$F$14</f>
        <v>MONTE PORREIRO PROMESAS B</v>
      </c>
    </row>
    <row r="106" spans="1:6" x14ac:dyDescent="0.25">
      <c r="A106" s="10">
        <v>44618</v>
      </c>
      <c r="B106" s="9">
        <v>11</v>
      </c>
      <c r="C106" s="7" t="str">
        <f>[6]INICIO!$F$11</f>
        <v>RESONDELA SPORT CLUB B</v>
      </c>
      <c r="D106" s="8"/>
      <c r="E106" s="8"/>
      <c r="F106" s="7" t="str">
        <f>[6]INICIO!$F$13</f>
        <v>GONDOMAR TM LUCAS TOJAL</v>
      </c>
    </row>
    <row r="107" spans="1:6" x14ac:dyDescent="0.25">
      <c r="A107" s="10">
        <v>44617</v>
      </c>
      <c r="B107" s="9">
        <v>17</v>
      </c>
      <c r="C107" s="7" t="str">
        <f>[6]INICIO!$F$10</f>
        <v>CTM MOS</v>
      </c>
      <c r="D107" s="8"/>
      <c r="E107" s="8"/>
      <c r="F107" s="7" t="str">
        <f>[6]INICIO!$F$5</f>
        <v>MONTE PORREIRO PROMESAS</v>
      </c>
    </row>
    <row r="108" spans="1:6" x14ac:dyDescent="0.25">
      <c r="A108" s="10">
        <v>44617</v>
      </c>
      <c r="B108" s="9">
        <v>16</v>
      </c>
      <c r="C108" s="7" t="str">
        <f>[6]INICIO!$F$9</f>
        <v>EXODUS TM-SEGURCOM</v>
      </c>
      <c r="D108" s="8"/>
      <c r="E108" s="8"/>
      <c r="F108" s="7" t="str">
        <f>[6]INICIO!$F$6</f>
        <v>VISIT PONTEVEDRA B</v>
      </c>
    </row>
    <row r="109" spans="1:6" x14ac:dyDescent="0.25">
      <c r="A109" s="10">
        <v>44617</v>
      </c>
      <c r="B109" s="9">
        <v>17</v>
      </c>
      <c r="C109" s="7" t="str">
        <f>[6]INICIO!$F$8</f>
        <v>MONTEFERREIROS TM</v>
      </c>
      <c r="D109" s="8"/>
      <c r="E109" s="8"/>
      <c r="F109" s="7" t="str">
        <f>[6]INICIO!$F$7</f>
        <v>CINANIA MULTISER. CONTUCHO</v>
      </c>
    </row>
    <row r="110" spans="1:6" x14ac:dyDescent="0.25">
      <c r="A110" s="10"/>
      <c r="B110" s="9"/>
    </row>
    <row r="111" spans="1:6" x14ac:dyDescent="0.25">
      <c r="A111" s="10"/>
      <c r="B111" s="9"/>
      <c r="C111" s="5" t="s">
        <v>17</v>
      </c>
      <c r="D111" s="5"/>
      <c r="E111" s="5"/>
    </row>
    <row r="112" spans="1:6" x14ac:dyDescent="0.25">
      <c r="A112" s="10">
        <v>44624</v>
      </c>
      <c r="B112" s="9">
        <v>17</v>
      </c>
      <c r="C112" s="7" t="str">
        <f>[6]INICIO!$F$7</f>
        <v>CINANIA MULTISER. CONTUCHO</v>
      </c>
      <c r="D112" s="8"/>
      <c r="E112" s="8"/>
      <c r="F112" s="7" t="str">
        <f>[6]INICIO!$F$9</f>
        <v>EXODUS TM-SEGURCOM</v>
      </c>
    </row>
    <row r="113" spans="1:6" x14ac:dyDescent="0.25">
      <c r="A113" s="10">
        <v>44625</v>
      </c>
      <c r="B113" s="9">
        <v>11</v>
      </c>
      <c r="C113" s="7" t="str">
        <f>[6]INICIO!$F$14</f>
        <v>MONTE PORREIRO PROMESAS B</v>
      </c>
      <c r="D113" s="8"/>
      <c r="E113" s="8"/>
      <c r="F113" s="7" t="str">
        <f>[6]INICIO!$F$8</f>
        <v>MONTEFERREIROS TM</v>
      </c>
    </row>
    <row r="114" spans="1:6" x14ac:dyDescent="0.25">
      <c r="A114" s="10">
        <v>44625</v>
      </c>
      <c r="B114" s="9">
        <v>11</v>
      </c>
      <c r="C114" s="7" t="str">
        <f>[6]INICIO!$F$6</f>
        <v>VISIT PONTEVEDRA B</v>
      </c>
      <c r="D114" s="8"/>
      <c r="E114" s="8"/>
      <c r="F114" s="7" t="str">
        <f>[6]INICIO!$F$10</f>
        <v>CTM MOS</v>
      </c>
    </row>
    <row r="115" spans="1:6" x14ac:dyDescent="0.25">
      <c r="A115" s="10">
        <v>44625</v>
      </c>
      <c r="B115" s="9">
        <v>11</v>
      </c>
      <c r="C115" s="7" t="str">
        <f>[6]INICIO!$F$5</f>
        <v>MONTE PORREIRO PROMESAS</v>
      </c>
      <c r="D115" s="8"/>
      <c r="E115" s="8"/>
      <c r="F115" s="7" t="str">
        <f>[6]INICIO!$F$11</f>
        <v>RESONDELA SPORT CLUB B</v>
      </c>
    </row>
    <row r="116" spans="1:6" x14ac:dyDescent="0.25">
      <c r="A116" s="10">
        <v>44625</v>
      </c>
      <c r="B116" s="9">
        <v>10.3</v>
      </c>
      <c r="C116" s="7" t="str">
        <f>[6]INICIO!$F$13</f>
        <v>GONDOMAR TM LUCAS TOJAL</v>
      </c>
      <c r="D116" s="8"/>
      <c r="E116" s="8"/>
      <c r="F116" s="7" t="str">
        <f>[6]INICIO!$F$12</f>
        <v>CINANIA FRIGORIFICOS MORRAZO</v>
      </c>
    </row>
    <row r="117" spans="1:6" x14ac:dyDescent="0.25">
      <c r="A117" s="10"/>
      <c r="B117" s="9"/>
    </row>
    <row r="118" spans="1:6" x14ac:dyDescent="0.25">
      <c r="A118" s="10"/>
      <c r="B118" s="9"/>
      <c r="C118" s="5" t="s">
        <v>18</v>
      </c>
      <c r="D118" s="5"/>
      <c r="E118" s="5"/>
    </row>
    <row r="119" spans="1:6" x14ac:dyDescent="0.25">
      <c r="A119" s="10">
        <v>44632</v>
      </c>
      <c r="B119" s="9">
        <v>11</v>
      </c>
      <c r="C119" s="7" t="str">
        <f>[6]INICIO!$F$12</f>
        <v>CINANIA FRIGORIFICOS MORRAZO</v>
      </c>
      <c r="D119" s="8"/>
      <c r="E119" s="8"/>
      <c r="F119" s="7" t="str">
        <f>[6]INICIO!$F$5</f>
        <v>MONTE PORREIRO PROMESAS</v>
      </c>
    </row>
    <row r="120" spans="1:6" x14ac:dyDescent="0.25">
      <c r="A120" s="10">
        <v>44632</v>
      </c>
      <c r="B120" s="9">
        <v>11</v>
      </c>
      <c r="C120" s="7" t="str">
        <f>[6]INICIO!$F$11</f>
        <v>RESONDELA SPORT CLUB B</v>
      </c>
      <c r="D120" s="8"/>
      <c r="E120" s="8"/>
      <c r="F120" s="7" t="str">
        <f>[6]INICIO!$F$6</f>
        <v>VISIT PONTEVEDRA B</v>
      </c>
    </row>
    <row r="121" spans="1:6" x14ac:dyDescent="0.25">
      <c r="A121" s="10">
        <v>44632</v>
      </c>
      <c r="B121" s="9">
        <v>10.3</v>
      </c>
      <c r="C121" s="7" t="str">
        <f>[6]INICIO!$F$13</f>
        <v>GONDOMAR TM LUCAS TOJAL</v>
      </c>
      <c r="D121" s="8"/>
      <c r="E121" s="8"/>
      <c r="F121" s="7" t="str">
        <f>[6]INICIO!$F$14</f>
        <v>MONTE PORREIRO PROMESAS B</v>
      </c>
    </row>
    <row r="122" spans="1:6" x14ac:dyDescent="0.25">
      <c r="A122" s="10">
        <v>44631</v>
      </c>
      <c r="B122" s="9">
        <v>17</v>
      </c>
      <c r="C122" s="7" t="str">
        <f>[6]INICIO!$F$10</f>
        <v>CTM MOS</v>
      </c>
      <c r="D122" s="8"/>
      <c r="E122" s="8"/>
      <c r="F122" s="7" t="str">
        <f>[6]INICIO!$F$7</f>
        <v>CINANIA MULTISER. CONTUCHO</v>
      </c>
    </row>
    <row r="123" spans="1:6" x14ac:dyDescent="0.25">
      <c r="A123" s="10">
        <v>44631</v>
      </c>
      <c r="B123" s="9">
        <v>16</v>
      </c>
      <c r="C123" s="7" t="str">
        <f>[6]INICIO!$F$9</f>
        <v>EXODUS TM-SEGURCOM</v>
      </c>
      <c r="D123" s="8"/>
      <c r="E123" s="8"/>
      <c r="F123" s="7" t="str">
        <f>[6]INICIO!$F$8</f>
        <v>MONTEFERREIROS TM</v>
      </c>
    </row>
    <row r="124" spans="1:6" x14ac:dyDescent="0.25">
      <c r="A124" s="10"/>
      <c r="B124" s="9"/>
    </row>
    <row r="125" spans="1:6" x14ac:dyDescent="0.25">
      <c r="A125" s="10"/>
      <c r="B125" s="9"/>
      <c r="C125" s="5" t="s">
        <v>19</v>
      </c>
      <c r="D125" s="5"/>
      <c r="E125" s="5"/>
    </row>
    <row r="126" spans="1:6" x14ac:dyDescent="0.25">
      <c r="A126" s="10">
        <v>44652</v>
      </c>
      <c r="B126" s="9">
        <v>17</v>
      </c>
      <c r="C126" s="7" t="str">
        <f>[6]INICIO!$F$8</f>
        <v>MONTEFERREIROS TM</v>
      </c>
      <c r="D126" s="8"/>
      <c r="E126" s="8"/>
      <c r="F126" s="7" t="str">
        <f>[6]INICIO!$F$10</f>
        <v>CTM MOS</v>
      </c>
    </row>
    <row r="127" spans="1:6" x14ac:dyDescent="0.25">
      <c r="A127" s="10">
        <v>44652</v>
      </c>
      <c r="B127" s="9">
        <v>17</v>
      </c>
      <c r="C127" s="7" t="str">
        <f>[6]INICIO!$F$7</f>
        <v>CINANIA MULTISER. CONTUCHO</v>
      </c>
      <c r="D127" s="8"/>
      <c r="E127" s="8"/>
      <c r="F127" s="7" t="str">
        <f>[6]INICIO!$F$11</f>
        <v>RESONDELA SPORT CLUB B</v>
      </c>
    </row>
    <row r="128" spans="1:6" x14ac:dyDescent="0.25">
      <c r="A128" s="10">
        <v>44653</v>
      </c>
      <c r="B128" s="9">
        <v>11</v>
      </c>
      <c r="C128" s="7" t="str">
        <f>[6]INICIO!$F$6</f>
        <v>VISIT PONTEVEDRA B</v>
      </c>
      <c r="D128" s="8"/>
      <c r="E128" s="8"/>
      <c r="F128" s="7" t="str">
        <f>[6]INICIO!$F$12</f>
        <v>CINANIA FRIGORIFICOS MORRAZO</v>
      </c>
    </row>
    <row r="129" spans="1:6" x14ac:dyDescent="0.25">
      <c r="A129" s="10">
        <v>44653</v>
      </c>
      <c r="B129" s="9">
        <v>11</v>
      </c>
      <c r="C129" s="7" t="str">
        <f>[6]INICIO!$F$14</f>
        <v>MONTE PORREIRO PROMESAS B</v>
      </c>
      <c r="D129" s="8"/>
      <c r="E129" s="8"/>
      <c r="F129" s="7" t="str">
        <f>[6]INICIO!$F$9</f>
        <v>EXODUS TM-SEGURCOM</v>
      </c>
    </row>
    <row r="130" spans="1:6" x14ac:dyDescent="0.25">
      <c r="A130" s="10">
        <v>44653</v>
      </c>
      <c r="B130" s="9">
        <v>11</v>
      </c>
      <c r="C130" s="7" t="str">
        <f>[6]INICIO!$F$5</f>
        <v>MONTE PORREIRO PROMESAS</v>
      </c>
      <c r="D130" s="8"/>
      <c r="E130" s="8"/>
      <c r="F130" s="7" t="str">
        <f>[6]INICIO!$F$13</f>
        <v>GONDOMAR TM LUCAS TOJAL</v>
      </c>
    </row>
  </sheetData>
  <mergeCells count="3">
    <mergeCell ref="C2:F2"/>
    <mergeCell ref="C3:F3"/>
    <mergeCell ref="D4:E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ADE6-1000-4006-9E7E-5EBFDAC619D5}">
  <dimension ref="A2:F130"/>
  <sheetViews>
    <sheetView topLeftCell="A96" workbookViewId="0">
      <selection activeCell="B131" sqref="B131"/>
    </sheetView>
  </sheetViews>
  <sheetFormatPr baseColWidth="10" defaultRowHeight="15" x14ac:dyDescent="0.25"/>
  <cols>
    <col min="3" max="3" width="40.140625" bestFit="1" customWidth="1"/>
    <col min="6" max="6" width="40.140625" bestFit="1" customWidth="1"/>
  </cols>
  <sheetData>
    <row r="2" spans="1:6" ht="18" x14ac:dyDescent="0.25">
      <c r="C2" s="13" t="str">
        <f>[7]INICIO!$C$11</f>
        <v>SEGUNDA DIVISION GALLEGA SUR</v>
      </c>
      <c r="D2" s="13"/>
      <c r="E2" s="13"/>
      <c r="F2" s="13"/>
    </row>
    <row r="3" spans="1:6" ht="15.75" x14ac:dyDescent="0.25">
      <c r="C3" s="14" t="s">
        <v>0</v>
      </c>
      <c r="D3" s="14"/>
      <c r="E3" s="14"/>
      <c r="F3" s="14"/>
    </row>
    <row r="4" spans="1:6" x14ac:dyDescent="0.25">
      <c r="A4" t="s">
        <v>20</v>
      </c>
      <c r="B4" t="s">
        <v>21</v>
      </c>
      <c r="C4" s="1"/>
      <c r="D4" s="15" t="s">
        <v>1</v>
      </c>
      <c r="E4" s="15"/>
      <c r="F4" s="2"/>
    </row>
    <row r="5" spans="1:6" x14ac:dyDescent="0.25">
      <c r="D5" s="3"/>
      <c r="E5" s="3"/>
      <c r="F5" s="4"/>
    </row>
    <row r="6" spans="1:6" x14ac:dyDescent="0.25">
      <c r="C6" s="5" t="s">
        <v>2</v>
      </c>
      <c r="D6" s="5"/>
      <c r="E6" s="5"/>
      <c r="F6" s="6"/>
    </row>
    <row r="7" spans="1:6" x14ac:dyDescent="0.25">
      <c r="A7" s="10">
        <v>44849</v>
      </c>
      <c r="B7" s="9">
        <v>17</v>
      </c>
      <c r="C7" s="7" t="str">
        <f>[7]INICIO!$F$5</f>
        <v>CTM VIGO B</v>
      </c>
      <c r="D7" s="8"/>
      <c r="E7" s="8"/>
      <c r="F7" s="7" t="str">
        <f>[7]INICIO!$F$14</f>
        <v>CTM VIGO A</v>
      </c>
    </row>
    <row r="8" spans="1:6" x14ac:dyDescent="0.25">
      <c r="A8" s="10">
        <v>44849</v>
      </c>
      <c r="B8" s="9">
        <v>17</v>
      </c>
      <c r="C8" s="7" t="str">
        <f>[7]INICIO!$F$6</f>
        <v>CTM VIGO PACHANGAS</v>
      </c>
      <c r="D8" s="8"/>
      <c r="E8" s="8"/>
      <c r="F8" s="7" t="str">
        <f>[7]INICIO!$F$13</f>
        <v>CAPRI PONTEVEDRA B</v>
      </c>
    </row>
    <row r="9" spans="1:6" x14ac:dyDescent="0.25">
      <c r="A9" s="10">
        <v>44849</v>
      </c>
      <c r="B9" s="9">
        <v>16.3</v>
      </c>
      <c r="C9" s="7" t="str">
        <f>[7]INICIO!$F$7</f>
        <v>TM CRC PORRIÑO GRUPO MACEIRA GODOY</v>
      </c>
      <c r="D9" s="8"/>
      <c r="E9" s="8"/>
      <c r="F9" s="7" t="str">
        <f>[7]INICIO!$F$12</f>
        <v>TM CRC PORRIÑO SYNGENTA</v>
      </c>
    </row>
    <row r="10" spans="1:6" x14ac:dyDescent="0.25">
      <c r="A10" s="10">
        <v>44850</v>
      </c>
      <c r="B10" s="9">
        <v>10.3</v>
      </c>
      <c r="C10" s="7" t="str">
        <f>[7]INICIO!$F$8</f>
        <v>GONDOMAR TM CONSTRUCCIONES DANTAS</v>
      </c>
      <c r="D10" s="8"/>
      <c r="E10" s="8"/>
      <c r="F10" s="7" t="str">
        <f>[7]INICIO!$F$11</f>
        <v>CTM MOS SIN LIMITES</v>
      </c>
    </row>
    <row r="11" spans="1:6" x14ac:dyDescent="0.25">
      <c r="A11" s="10">
        <v>44849</v>
      </c>
      <c r="B11" s="9">
        <v>17</v>
      </c>
      <c r="C11" s="7" t="str">
        <f>[7]INICIO!$F$9</f>
        <v>CINANIA AUTOESCUELA ALI</v>
      </c>
      <c r="D11" s="8"/>
      <c r="E11" s="8"/>
      <c r="F11" s="7" t="str">
        <f>[7]INICIO!$F$10</f>
        <v>MONTEFERREIROS TM SOBRADA</v>
      </c>
    </row>
    <row r="12" spans="1:6" x14ac:dyDescent="0.25">
      <c r="A12" s="10"/>
      <c r="B12" s="9"/>
    </row>
    <row r="13" spans="1:6" x14ac:dyDescent="0.25">
      <c r="A13" s="10"/>
      <c r="B13" s="9"/>
      <c r="C13" s="5" t="s">
        <v>3</v>
      </c>
      <c r="D13" s="5"/>
      <c r="E13" s="5"/>
    </row>
    <row r="14" spans="1:6" x14ac:dyDescent="0.25">
      <c r="A14" s="10">
        <v>44856</v>
      </c>
      <c r="B14" s="9">
        <v>17</v>
      </c>
      <c r="C14" s="7" t="str">
        <f>[7]INICIO!$F$11</f>
        <v>CTM MOS SIN LIMITES</v>
      </c>
      <c r="D14" s="8"/>
      <c r="E14" s="8"/>
      <c r="F14" s="7" t="str">
        <f>[7]INICIO!$F$9</f>
        <v>CINANIA AUTOESCUELA ALI</v>
      </c>
    </row>
    <row r="15" spans="1:6" x14ac:dyDescent="0.25">
      <c r="A15" s="10">
        <v>44856</v>
      </c>
      <c r="B15" s="9">
        <v>16.3</v>
      </c>
      <c r="C15" s="7" t="str">
        <f>[7]INICIO!$F$14</f>
        <v>CTM VIGO A</v>
      </c>
      <c r="D15" s="8"/>
      <c r="E15" s="8"/>
      <c r="F15" s="7" t="str">
        <f>[7]INICIO!$F$10</f>
        <v>MONTEFERREIROS TM SOBRADA</v>
      </c>
    </row>
    <row r="16" spans="1:6" x14ac:dyDescent="0.25">
      <c r="A16" s="10">
        <v>44856</v>
      </c>
      <c r="B16" s="9">
        <v>16.3</v>
      </c>
      <c r="C16" s="7" t="str">
        <f>[7]INICIO!$F$12</f>
        <v>TM CRC PORRIÑO SYNGENTA</v>
      </c>
      <c r="D16" s="8"/>
      <c r="E16" s="8"/>
      <c r="F16" s="7" t="str">
        <f>[7]INICIO!$F$8</f>
        <v>GONDOMAR TM CONSTRUCCIONES DANTAS</v>
      </c>
    </row>
    <row r="17" spans="1:6" x14ac:dyDescent="0.25">
      <c r="A17" s="10">
        <v>44857</v>
      </c>
      <c r="B17" s="9">
        <v>10</v>
      </c>
      <c r="C17" s="7" t="str">
        <f>[7]INICIO!$F$13</f>
        <v>CAPRI PONTEVEDRA B</v>
      </c>
      <c r="D17" s="8"/>
      <c r="E17" s="8"/>
      <c r="F17" s="7" t="str">
        <f>[7]INICIO!$F$7</f>
        <v>TM CRC PORRIÑO GRUPO MACEIRA GODOY</v>
      </c>
    </row>
    <row r="18" spans="1:6" x14ac:dyDescent="0.25">
      <c r="A18" s="10">
        <v>44856</v>
      </c>
      <c r="B18" s="9">
        <v>17</v>
      </c>
      <c r="C18" s="7" t="str">
        <f>[7]INICIO!$F$5</f>
        <v>CTM VIGO B</v>
      </c>
      <c r="D18" s="8"/>
      <c r="E18" s="8"/>
      <c r="F18" s="7" t="str">
        <f>[7]INICIO!$F$6</f>
        <v>CTM VIGO PACHANGAS</v>
      </c>
    </row>
    <row r="19" spans="1:6" x14ac:dyDescent="0.25">
      <c r="A19" s="10"/>
      <c r="B19" s="9"/>
    </row>
    <row r="20" spans="1:6" x14ac:dyDescent="0.25">
      <c r="A20" s="10"/>
      <c r="B20" s="9"/>
      <c r="C20" s="5" t="s">
        <v>4</v>
      </c>
      <c r="D20" s="5"/>
      <c r="E20" s="5"/>
    </row>
    <row r="21" spans="1:6" x14ac:dyDescent="0.25">
      <c r="A21" s="10">
        <v>44863</v>
      </c>
      <c r="B21" s="9">
        <v>16.3</v>
      </c>
      <c r="C21" s="7" t="str">
        <f>[7]INICIO!$F$7</f>
        <v>TM CRC PORRIÑO GRUPO MACEIRA GODOY</v>
      </c>
      <c r="D21" s="8"/>
      <c r="E21" s="8"/>
      <c r="F21" s="7" t="str">
        <f>[7]INICIO!$F$5</f>
        <v>CTM VIGO B</v>
      </c>
    </row>
    <row r="22" spans="1:6" x14ac:dyDescent="0.25">
      <c r="A22" s="10">
        <v>44864</v>
      </c>
      <c r="B22" s="9">
        <v>10.3</v>
      </c>
      <c r="C22" s="7" t="str">
        <f>[7]INICIO!$F$8</f>
        <v>GONDOMAR TM CONSTRUCCIONES DANTAS</v>
      </c>
      <c r="D22" s="8"/>
      <c r="E22" s="8"/>
      <c r="F22" s="7" t="str">
        <f>[7]INICIO!$F$13</f>
        <v>CAPRI PONTEVEDRA B</v>
      </c>
    </row>
    <row r="23" spans="1:6" x14ac:dyDescent="0.25">
      <c r="A23" s="10">
        <v>44863</v>
      </c>
      <c r="B23" s="9">
        <v>17</v>
      </c>
      <c r="C23" s="7" t="str">
        <f>[7]INICIO!$F$6</f>
        <v>CTM VIGO PACHANGAS</v>
      </c>
      <c r="D23" s="8"/>
      <c r="E23" s="8"/>
      <c r="F23" s="7" t="str">
        <f>[7]INICIO!$F$14</f>
        <v>CTM VIGO A</v>
      </c>
    </row>
    <row r="24" spans="1:6" x14ac:dyDescent="0.25">
      <c r="A24" s="10">
        <v>44863</v>
      </c>
      <c r="B24" s="9">
        <v>17</v>
      </c>
      <c r="C24" s="7" t="str">
        <f>[7]INICIO!$F$9</f>
        <v>CINANIA AUTOESCUELA ALI</v>
      </c>
      <c r="D24" s="8"/>
      <c r="E24" s="8"/>
      <c r="F24" s="7" t="str">
        <f>[7]INICIO!$F$12</f>
        <v>TM CRC PORRIÑO SYNGENTA</v>
      </c>
    </row>
    <row r="25" spans="1:6" x14ac:dyDescent="0.25">
      <c r="A25" s="10">
        <v>44864</v>
      </c>
      <c r="B25" s="9">
        <v>11</v>
      </c>
      <c r="C25" s="7" t="str">
        <f>[7]INICIO!$F$10</f>
        <v>MONTEFERREIROS TM SOBRADA</v>
      </c>
      <c r="D25" s="8"/>
      <c r="E25" s="8"/>
      <c r="F25" s="7" t="str">
        <f>[7]INICIO!$F$11</f>
        <v>CTM MOS SIN LIMITES</v>
      </c>
    </row>
    <row r="26" spans="1:6" x14ac:dyDescent="0.25">
      <c r="A26" s="10"/>
      <c r="B26" s="9"/>
    </row>
    <row r="27" spans="1:6" x14ac:dyDescent="0.25">
      <c r="A27" s="10"/>
      <c r="B27" s="9"/>
      <c r="C27" s="5" t="s">
        <v>5</v>
      </c>
      <c r="D27" s="5"/>
      <c r="E27" s="5"/>
    </row>
    <row r="28" spans="1:6" x14ac:dyDescent="0.25">
      <c r="A28" s="10">
        <v>44870</v>
      </c>
      <c r="B28" s="9">
        <v>16.3</v>
      </c>
      <c r="C28" s="7" t="str">
        <f>[7]INICIO!$F$12</f>
        <v>TM CRC PORRIÑO SYNGENTA</v>
      </c>
      <c r="D28" s="8"/>
      <c r="E28" s="8"/>
      <c r="F28" s="7" t="str">
        <f>[7]INICIO!$F$10</f>
        <v>MONTEFERREIROS TM SOBRADA</v>
      </c>
    </row>
    <row r="29" spans="1:6" x14ac:dyDescent="0.25">
      <c r="A29" s="10">
        <v>44871</v>
      </c>
      <c r="B29" s="9">
        <v>10</v>
      </c>
      <c r="C29" s="7" t="str">
        <f>[7]INICIO!$F$13</f>
        <v>CAPRI PONTEVEDRA B</v>
      </c>
      <c r="D29" s="8"/>
      <c r="E29" s="8"/>
      <c r="F29" s="7" t="str">
        <f>[7]INICIO!$F$9</f>
        <v>CINANIA AUTOESCUELA ALI</v>
      </c>
    </row>
    <row r="30" spans="1:6" x14ac:dyDescent="0.25">
      <c r="A30" s="10">
        <v>44870</v>
      </c>
      <c r="B30" s="9">
        <v>17</v>
      </c>
      <c r="C30" s="7" t="str">
        <f>[7]INICIO!$F$5</f>
        <v>CTM VIGO B</v>
      </c>
      <c r="D30" s="8"/>
      <c r="E30" s="8"/>
      <c r="F30" s="7" t="str">
        <f>[7]INICIO!$F$8</f>
        <v>GONDOMAR TM CONSTRUCCIONES DANTAS</v>
      </c>
    </row>
    <row r="31" spans="1:6" x14ac:dyDescent="0.25">
      <c r="A31" s="10">
        <v>44870</v>
      </c>
      <c r="B31" s="9">
        <v>16.3</v>
      </c>
      <c r="C31" s="7" t="str">
        <f>[7]INICIO!$F$14</f>
        <v>CTM VIGO A</v>
      </c>
      <c r="D31" s="8"/>
      <c r="E31" s="8"/>
      <c r="F31" s="7" t="str">
        <f>[7]INICIO!$F$11</f>
        <v>CTM MOS SIN LIMITES</v>
      </c>
    </row>
    <row r="32" spans="1:6" x14ac:dyDescent="0.25">
      <c r="A32" s="10">
        <v>44870</v>
      </c>
      <c r="B32" s="9">
        <v>17</v>
      </c>
      <c r="C32" s="7" t="str">
        <f>[7]INICIO!$F$6</f>
        <v>CTM VIGO PACHANGAS</v>
      </c>
      <c r="D32" s="8"/>
      <c r="E32" s="8"/>
      <c r="F32" s="7" t="str">
        <f>[7]INICIO!$F$7</f>
        <v>TM CRC PORRIÑO GRUPO MACEIRA GODOY</v>
      </c>
    </row>
    <row r="33" spans="1:6" x14ac:dyDescent="0.25">
      <c r="A33" s="10"/>
      <c r="B33" s="9"/>
    </row>
    <row r="34" spans="1:6" x14ac:dyDescent="0.25">
      <c r="A34" s="10"/>
      <c r="B34" s="9"/>
      <c r="C34" s="5" t="s">
        <v>6</v>
      </c>
      <c r="D34" s="5"/>
      <c r="E34" s="5"/>
    </row>
    <row r="35" spans="1:6" x14ac:dyDescent="0.25">
      <c r="A35" s="10">
        <v>44878</v>
      </c>
      <c r="B35" s="9">
        <v>10.3</v>
      </c>
      <c r="C35" s="7" t="str">
        <f>[7]INICIO!$F$8</f>
        <v>GONDOMAR TM CONSTRUCCIONES DANTAS</v>
      </c>
      <c r="D35" s="8"/>
      <c r="E35" s="8"/>
      <c r="F35" s="7" t="str">
        <f>[7]INICIO!$F$6</f>
        <v>CTM VIGO PACHANGAS</v>
      </c>
    </row>
    <row r="36" spans="1:6" x14ac:dyDescent="0.25">
      <c r="A36" s="10">
        <v>44877</v>
      </c>
      <c r="B36" s="9">
        <v>17</v>
      </c>
      <c r="C36" s="7" t="str">
        <f>[7]INICIO!$F$9</f>
        <v>CINANIA AUTOESCUELA ALI</v>
      </c>
      <c r="D36" s="8"/>
      <c r="E36" s="8"/>
      <c r="F36" s="7" t="str">
        <f>[7]INICIO!$F$5</f>
        <v>CTM VIGO B</v>
      </c>
    </row>
    <row r="37" spans="1:6" x14ac:dyDescent="0.25">
      <c r="A37" s="10">
        <v>44878</v>
      </c>
      <c r="B37" s="9">
        <v>11</v>
      </c>
      <c r="C37" s="7" t="str">
        <f>[7]INICIO!$F$10</f>
        <v>MONTEFERREIROS TM SOBRADA</v>
      </c>
      <c r="D37" s="8"/>
      <c r="E37" s="8"/>
      <c r="F37" s="7" t="str">
        <f>[7]INICIO!$F$13</f>
        <v>CAPRI PONTEVEDRA B</v>
      </c>
    </row>
    <row r="38" spans="1:6" x14ac:dyDescent="0.25">
      <c r="A38" s="10">
        <v>44877</v>
      </c>
      <c r="B38" s="9">
        <v>17</v>
      </c>
      <c r="C38" s="7" t="str">
        <f>[7]INICIO!$F$11</f>
        <v>CTM MOS SIN LIMITES</v>
      </c>
      <c r="D38" s="8"/>
      <c r="E38" s="8"/>
      <c r="F38" s="7" t="str">
        <f>[7]INICIO!$F$12</f>
        <v>TM CRC PORRIÑO SYNGENTA</v>
      </c>
    </row>
    <row r="39" spans="1:6" x14ac:dyDescent="0.25">
      <c r="A39" s="10">
        <v>44877</v>
      </c>
      <c r="B39" s="9">
        <v>16.3</v>
      </c>
      <c r="C39" s="7" t="str">
        <f>[7]INICIO!$F$7</f>
        <v>TM CRC PORRIÑO GRUPO MACEIRA GODOY</v>
      </c>
      <c r="D39" s="8"/>
      <c r="E39" s="8"/>
      <c r="F39" s="7" t="str">
        <f>[7]INICIO!$F$14</f>
        <v>CTM VIGO A</v>
      </c>
    </row>
    <row r="40" spans="1:6" x14ac:dyDescent="0.25">
      <c r="A40" s="10"/>
      <c r="B40" s="9"/>
    </row>
    <row r="41" spans="1:6" x14ac:dyDescent="0.25">
      <c r="A41" s="10"/>
      <c r="B41" s="9"/>
      <c r="C41" s="5" t="s">
        <v>7</v>
      </c>
      <c r="D41" s="5"/>
      <c r="E41" s="5"/>
    </row>
    <row r="42" spans="1:6" x14ac:dyDescent="0.25">
      <c r="A42" s="10">
        <v>44884</v>
      </c>
      <c r="B42" s="9">
        <v>16.3</v>
      </c>
      <c r="C42" s="7" t="str">
        <f>[7]INICIO!$F$14</f>
        <v>CTM VIGO A</v>
      </c>
      <c r="D42" s="8"/>
      <c r="E42" s="8"/>
      <c r="F42" s="7" t="str">
        <f>[7]INICIO!$F$12</f>
        <v>TM CRC PORRIÑO SYNGENTA</v>
      </c>
    </row>
    <row r="43" spans="1:6" x14ac:dyDescent="0.25">
      <c r="A43" s="10">
        <v>44885</v>
      </c>
      <c r="B43" s="9">
        <v>10</v>
      </c>
      <c r="C43" s="7" t="str">
        <f>[7]INICIO!$F$13</f>
        <v>CAPRI PONTEVEDRA B</v>
      </c>
      <c r="D43" s="8"/>
      <c r="E43" s="8"/>
      <c r="F43" s="7" t="str">
        <f>[7]INICIO!$F$11</f>
        <v>CTM MOS SIN LIMITES</v>
      </c>
    </row>
    <row r="44" spans="1:6" x14ac:dyDescent="0.25">
      <c r="A44" s="10">
        <v>44884</v>
      </c>
      <c r="B44" s="9">
        <v>17</v>
      </c>
      <c r="C44" s="7" t="str">
        <f>[7]INICIO!$F$5</f>
        <v>CTM VIGO B</v>
      </c>
      <c r="D44" s="8"/>
      <c r="E44" s="8"/>
      <c r="F44" s="7" t="str">
        <f>[7]INICIO!$F$10</f>
        <v>MONTEFERREIROS TM SOBRADA</v>
      </c>
    </row>
    <row r="45" spans="1:6" x14ac:dyDescent="0.25">
      <c r="A45" s="10">
        <v>44884</v>
      </c>
      <c r="B45" s="9">
        <v>17</v>
      </c>
      <c r="C45" s="7" t="str">
        <f>[7]INICIO!$F$6</f>
        <v>CTM VIGO PACHANGAS</v>
      </c>
      <c r="D45" s="8"/>
      <c r="E45" s="8"/>
      <c r="F45" s="7" t="str">
        <f>[7]INICIO!$F$9</f>
        <v>CINANIA AUTOESCUELA ALI</v>
      </c>
    </row>
    <row r="46" spans="1:6" x14ac:dyDescent="0.25">
      <c r="A46" s="10">
        <v>44884</v>
      </c>
      <c r="B46" s="9">
        <v>16.3</v>
      </c>
      <c r="C46" s="7" t="str">
        <f>[7]INICIO!$F$7</f>
        <v>TM CRC PORRIÑO GRUPO MACEIRA GODOY</v>
      </c>
      <c r="D46" s="8"/>
      <c r="E46" s="8"/>
      <c r="F46" s="7" t="str">
        <f>[7]INICIO!$F$8</f>
        <v>GONDOMAR TM CONSTRUCCIONES DANTAS</v>
      </c>
    </row>
    <row r="47" spans="1:6" x14ac:dyDescent="0.25">
      <c r="A47" s="10"/>
      <c r="B47" s="9"/>
    </row>
    <row r="48" spans="1:6" x14ac:dyDescent="0.25">
      <c r="A48" s="10"/>
      <c r="B48" s="9"/>
      <c r="C48" s="5" t="s">
        <v>8</v>
      </c>
      <c r="D48" s="5"/>
      <c r="E48" s="5"/>
    </row>
    <row r="49" spans="1:6" x14ac:dyDescent="0.25">
      <c r="A49" s="10">
        <v>44898</v>
      </c>
      <c r="B49" s="9">
        <v>17</v>
      </c>
      <c r="C49" s="7" t="str">
        <f>[7]INICIO!$F$9</f>
        <v>CINANIA AUTOESCUELA ALI</v>
      </c>
      <c r="D49" s="8"/>
      <c r="E49" s="8"/>
      <c r="F49" s="7" t="str">
        <f>[7]INICIO!$F$7</f>
        <v>TM CRC PORRIÑO GRUPO MACEIRA GODOY</v>
      </c>
    </row>
    <row r="50" spans="1:6" x14ac:dyDescent="0.25">
      <c r="A50" s="10">
        <v>44899</v>
      </c>
      <c r="B50" s="9">
        <v>10.3</v>
      </c>
      <c r="C50" s="7" t="str">
        <f>[7]INICIO!$F$8</f>
        <v>GONDOMAR TM CONSTRUCCIONES DANTAS</v>
      </c>
      <c r="D50" s="8"/>
      <c r="E50" s="8"/>
      <c r="F50" s="7" t="str">
        <f>[7]INICIO!$F$14</f>
        <v>CTM VIGO A</v>
      </c>
    </row>
    <row r="51" spans="1:6" x14ac:dyDescent="0.25">
      <c r="A51" s="10">
        <v>44899</v>
      </c>
      <c r="B51" s="9">
        <v>11</v>
      </c>
      <c r="C51" s="7" t="str">
        <f>[7]INICIO!$F$10</f>
        <v>MONTEFERREIROS TM SOBRADA</v>
      </c>
      <c r="D51" s="8"/>
      <c r="E51" s="8"/>
      <c r="F51" s="7" t="str">
        <f>[7]INICIO!$F$6</f>
        <v>CTM VIGO PACHANGAS</v>
      </c>
    </row>
    <row r="52" spans="1:6" x14ac:dyDescent="0.25">
      <c r="A52" s="10">
        <v>44898</v>
      </c>
      <c r="B52" s="9">
        <v>17</v>
      </c>
      <c r="C52" s="7" t="str">
        <f>[7]INICIO!$F$11</f>
        <v>CTM MOS SIN LIMITES</v>
      </c>
      <c r="D52" s="8"/>
      <c r="E52" s="8"/>
      <c r="F52" s="7" t="str">
        <f>[7]INICIO!$F$5</f>
        <v>CTM VIGO B</v>
      </c>
    </row>
    <row r="53" spans="1:6" x14ac:dyDescent="0.25">
      <c r="A53" s="10">
        <v>44898</v>
      </c>
      <c r="B53" s="9">
        <v>16.3</v>
      </c>
      <c r="C53" s="7" t="str">
        <f>[7]INICIO!$F$12</f>
        <v>TM CRC PORRIÑO SYNGENTA</v>
      </c>
      <c r="D53" s="8"/>
      <c r="E53" s="8"/>
      <c r="F53" s="7" t="str">
        <f>[7]INICIO!$F$13</f>
        <v>CAPRI PONTEVEDRA B</v>
      </c>
    </row>
    <row r="54" spans="1:6" x14ac:dyDescent="0.25">
      <c r="A54" s="10"/>
      <c r="B54" s="9"/>
    </row>
    <row r="55" spans="1:6" x14ac:dyDescent="0.25">
      <c r="A55" s="10"/>
      <c r="B55" s="9"/>
      <c r="C55" s="5" t="s">
        <v>9</v>
      </c>
      <c r="D55" s="5"/>
      <c r="E55" s="5"/>
    </row>
    <row r="56" spans="1:6" x14ac:dyDescent="0.25">
      <c r="A56" s="10">
        <v>44912</v>
      </c>
      <c r="B56" s="9">
        <v>17</v>
      </c>
      <c r="C56" s="7" t="str">
        <f>[7]INICIO!$F$5</f>
        <v>CTM VIGO B</v>
      </c>
      <c r="D56" s="8"/>
      <c r="E56" s="8"/>
      <c r="F56" s="7" t="str">
        <f>[7]INICIO!$F$12</f>
        <v>TM CRC PORRIÑO SYNGENTA</v>
      </c>
    </row>
    <row r="57" spans="1:6" x14ac:dyDescent="0.25">
      <c r="A57" s="10">
        <v>44912</v>
      </c>
      <c r="B57" s="9">
        <v>17</v>
      </c>
      <c r="C57" s="7" t="str">
        <f>[7]INICIO!$F$6</f>
        <v>CTM VIGO PACHANGAS</v>
      </c>
      <c r="D57" s="8"/>
      <c r="E57" s="8"/>
      <c r="F57" s="7" t="str">
        <f>[7]INICIO!$F$11</f>
        <v>CTM MOS SIN LIMITES</v>
      </c>
    </row>
    <row r="58" spans="1:6" x14ac:dyDescent="0.25">
      <c r="A58" s="10">
        <v>44912</v>
      </c>
      <c r="B58" s="9">
        <v>16.3</v>
      </c>
      <c r="C58" s="7" t="str">
        <f>[7]INICIO!$F$14</f>
        <v>CTM VIGO A</v>
      </c>
      <c r="D58" s="8"/>
      <c r="E58" s="8"/>
      <c r="F58" s="7" t="str">
        <f>[7]INICIO!$F$13</f>
        <v>CAPRI PONTEVEDRA B</v>
      </c>
    </row>
    <row r="59" spans="1:6" x14ac:dyDescent="0.25">
      <c r="A59" s="10">
        <v>44912</v>
      </c>
      <c r="B59" s="9">
        <v>16.3</v>
      </c>
      <c r="C59" s="7" t="str">
        <f>[7]INICIO!$F$7</f>
        <v>TM CRC PORRIÑO GRUPO MACEIRA GODOY</v>
      </c>
      <c r="D59" s="8"/>
      <c r="E59" s="8"/>
      <c r="F59" s="7" t="str">
        <f>[7]INICIO!$F$10</f>
        <v>MONTEFERREIROS TM SOBRADA</v>
      </c>
    </row>
    <row r="60" spans="1:6" x14ac:dyDescent="0.25">
      <c r="A60" s="10">
        <v>44913</v>
      </c>
      <c r="B60" s="9">
        <v>10.3</v>
      </c>
      <c r="C60" s="7" t="str">
        <f>[7]INICIO!$F$8</f>
        <v>GONDOMAR TM CONSTRUCCIONES DANTAS</v>
      </c>
      <c r="D60" s="8"/>
      <c r="E60" s="8"/>
      <c r="F60" s="7" t="str">
        <f>[7]INICIO!$F$9</f>
        <v>CINANIA AUTOESCUELA ALI</v>
      </c>
    </row>
    <row r="61" spans="1:6" x14ac:dyDescent="0.25">
      <c r="A61" s="10"/>
      <c r="B61" s="9"/>
    </row>
    <row r="62" spans="1:6" x14ac:dyDescent="0.25">
      <c r="A62" s="10"/>
      <c r="B62" s="9"/>
      <c r="C62" s="5" t="s">
        <v>10</v>
      </c>
      <c r="D62" s="5"/>
      <c r="E62" s="5"/>
    </row>
    <row r="63" spans="1:6" x14ac:dyDescent="0.25">
      <c r="A63" s="10">
        <v>44576</v>
      </c>
      <c r="B63" s="9">
        <v>11</v>
      </c>
      <c r="C63" s="7" t="str">
        <f>[7]INICIO!$F$10</f>
        <v>MONTEFERREIROS TM SOBRADA</v>
      </c>
      <c r="D63" s="8"/>
      <c r="E63" s="8"/>
      <c r="F63" s="7" t="str">
        <f>[7]INICIO!$F$8</f>
        <v>GONDOMAR TM CONSTRUCCIONES DANTAS</v>
      </c>
    </row>
    <row r="64" spans="1:6" x14ac:dyDescent="0.25">
      <c r="A64" s="10">
        <v>44575</v>
      </c>
      <c r="B64" s="9">
        <v>17</v>
      </c>
      <c r="C64" s="7" t="str">
        <f>[7]INICIO!$F$11</f>
        <v>CTM MOS SIN LIMITES</v>
      </c>
      <c r="D64" s="8"/>
      <c r="E64" s="8"/>
      <c r="F64" s="7" t="str">
        <f>[7]INICIO!$F$7</f>
        <v>TM CRC PORRIÑO GRUPO MACEIRA GODOY</v>
      </c>
    </row>
    <row r="65" spans="1:6" x14ac:dyDescent="0.25">
      <c r="A65" s="10">
        <v>44575</v>
      </c>
      <c r="B65" s="9">
        <v>16.3</v>
      </c>
      <c r="C65" s="7" t="str">
        <f>[7]INICIO!$F$12</f>
        <v>TM CRC PORRIÑO SYNGENTA</v>
      </c>
      <c r="D65" s="8"/>
      <c r="E65" s="8"/>
      <c r="F65" s="7" t="str">
        <f>[7]INICIO!$F$6</f>
        <v>CTM VIGO PACHANGAS</v>
      </c>
    </row>
    <row r="66" spans="1:6" x14ac:dyDescent="0.25">
      <c r="A66" s="10">
        <v>44575</v>
      </c>
      <c r="B66" s="9">
        <v>17</v>
      </c>
      <c r="C66" s="7" t="str">
        <f>[7]INICIO!$F$9</f>
        <v>CINANIA AUTOESCUELA ALI</v>
      </c>
      <c r="D66" s="8"/>
      <c r="E66" s="8"/>
      <c r="F66" s="7" t="str">
        <f>[7]INICIO!$F$14</f>
        <v>CTM VIGO A</v>
      </c>
    </row>
    <row r="67" spans="1:6" x14ac:dyDescent="0.25">
      <c r="A67" s="10">
        <v>44576</v>
      </c>
      <c r="B67" s="9">
        <v>10</v>
      </c>
      <c r="C67" s="7" t="str">
        <f>[7]INICIO!$F$13</f>
        <v>CAPRI PONTEVEDRA B</v>
      </c>
      <c r="D67" s="8"/>
      <c r="E67" s="8"/>
      <c r="F67" s="7" t="str">
        <f>[7]INICIO!$F$5</f>
        <v>CTM VIGO B</v>
      </c>
    </row>
    <row r="68" spans="1:6" x14ac:dyDescent="0.25">
      <c r="A68" s="10"/>
      <c r="B68" s="9"/>
    </row>
    <row r="69" spans="1:6" x14ac:dyDescent="0.25">
      <c r="A69" s="10"/>
      <c r="B69" s="9"/>
      <c r="C69" s="5" t="s">
        <v>11</v>
      </c>
    </row>
    <row r="70" spans="1:6" x14ac:dyDescent="0.25">
      <c r="A70" s="10">
        <v>44582</v>
      </c>
      <c r="B70" s="9">
        <v>16.3</v>
      </c>
      <c r="C70" s="7" t="str">
        <f>[7]INICIO!$F$14</f>
        <v>CTM VIGO A</v>
      </c>
      <c r="D70" s="8"/>
      <c r="E70" s="8"/>
      <c r="F70" s="7" t="str">
        <f>[7]INICIO!$F$5</f>
        <v>CTM VIGO B</v>
      </c>
    </row>
    <row r="71" spans="1:6" x14ac:dyDescent="0.25">
      <c r="A71" s="10">
        <v>44583</v>
      </c>
      <c r="B71" s="9">
        <v>10</v>
      </c>
      <c r="C71" s="7" t="str">
        <f>[7]INICIO!$F$13</f>
        <v>CAPRI PONTEVEDRA B</v>
      </c>
      <c r="D71" s="8"/>
      <c r="E71" s="8"/>
      <c r="F71" s="7" t="str">
        <f>[7]INICIO!$F$6</f>
        <v>CTM VIGO PACHANGAS</v>
      </c>
    </row>
    <row r="72" spans="1:6" x14ac:dyDescent="0.25">
      <c r="A72" s="10">
        <v>44582</v>
      </c>
      <c r="B72" s="9">
        <v>16.3</v>
      </c>
      <c r="C72" s="7" t="str">
        <f>[7]INICIO!$F$12</f>
        <v>TM CRC PORRIÑO SYNGENTA</v>
      </c>
      <c r="D72" s="8"/>
      <c r="E72" s="8"/>
      <c r="F72" s="7" t="str">
        <f>[7]INICIO!$F$7</f>
        <v>TM CRC PORRIÑO GRUPO MACEIRA GODOY</v>
      </c>
    </row>
    <row r="73" spans="1:6" x14ac:dyDescent="0.25">
      <c r="A73" s="10">
        <v>44582</v>
      </c>
      <c r="B73" s="9">
        <v>17</v>
      </c>
      <c r="C73" s="7" t="str">
        <f>[7]INICIO!$F$11</f>
        <v>CTM MOS SIN LIMITES</v>
      </c>
      <c r="D73" s="8"/>
      <c r="E73" s="8"/>
      <c r="F73" s="7" t="str">
        <f>[7]INICIO!$F$8</f>
        <v>GONDOMAR TM CONSTRUCCIONES DANTAS</v>
      </c>
    </row>
    <row r="74" spans="1:6" x14ac:dyDescent="0.25">
      <c r="A74" s="10">
        <v>44583</v>
      </c>
      <c r="B74" s="9">
        <v>11</v>
      </c>
      <c r="C74" s="7" t="str">
        <f>[7]INICIO!$F$10</f>
        <v>MONTEFERREIROS TM SOBRADA</v>
      </c>
      <c r="D74" s="8"/>
      <c r="E74" s="8"/>
      <c r="F74" s="7" t="str">
        <f>[7]INICIO!$F$9</f>
        <v>CINANIA AUTOESCUELA ALI</v>
      </c>
    </row>
    <row r="75" spans="1:6" x14ac:dyDescent="0.25">
      <c r="A75" s="10"/>
      <c r="B75" s="9"/>
    </row>
    <row r="76" spans="1:6" x14ac:dyDescent="0.25">
      <c r="A76" s="10"/>
      <c r="B76" s="9"/>
      <c r="C76" s="5" t="s">
        <v>12</v>
      </c>
      <c r="D76" s="5"/>
      <c r="E76" s="5"/>
    </row>
    <row r="77" spans="1:6" x14ac:dyDescent="0.25">
      <c r="A77" s="10">
        <v>44589</v>
      </c>
      <c r="B77" s="9">
        <v>17</v>
      </c>
      <c r="C77" s="7" t="str">
        <f>[7]INICIO!$F$9</f>
        <v>CINANIA AUTOESCUELA ALI</v>
      </c>
      <c r="D77" s="8"/>
      <c r="E77" s="8"/>
      <c r="F77" s="7" t="str">
        <f>[7]INICIO!$F$11</f>
        <v>CTM MOS SIN LIMITES</v>
      </c>
    </row>
    <row r="78" spans="1:6" x14ac:dyDescent="0.25">
      <c r="A78" s="10">
        <v>44590</v>
      </c>
      <c r="B78" s="9">
        <v>11</v>
      </c>
      <c r="C78" s="7" t="str">
        <f>[7]INICIO!$F$10</f>
        <v>MONTEFERREIROS TM SOBRADA</v>
      </c>
      <c r="D78" s="8"/>
      <c r="E78" s="8"/>
      <c r="F78" s="7" t="str">
        <f>[7]INICIO!$F$14</f>
        <v>CTM VIGO A</v>
      </c>
    </row>
    <row r="79" spans="1:6" x14ac:dyDescent="0.25">
      <c r="A79" s="10">
        <v>44590</v>
      </c>
      <c r="B79" s="9">
        <v>10.3</v>
      </c>
      <c r="C79" s="7" t="str">
        <f>[7]INICIO!$F$8</f>
        <v>GONDOMAR TM CONSTRUCCIONES DANTAS</v>
      </c>
      <c r="D79" s="8"/>
      <c r="E79" s="8"/>
      <c r="F79" s="7" t="str">
        <f>[7]INICIO!$F$12</f>
        <v>TM CRC PORRIÑO SYNGENTA</v>
      </c>
    </row>
    <row r="80" spans="1:6" x14ac:dyDescent="0.25">
      <c r="A80" s="10">
        <v>44589</v>
      </c>
      <c r="B80" s="9">
        <v>16.3</v>
      </c>
      <c r="C80" s="7" t="str">
        <f>[7]INICIO!$F$7</f>
        <v>TM CRC PORRIÑO GRUPO MACEIRA GODOY</v>
      </c>
      <c r="D80" s="8"/>
      <c r="E80" s="8"/>
      <c r="F80" s="7" t="str">
        <f>[7]INICIO!$F$13</f>
        <v>CAPRI PONTEVEDRA B</v>
      </c>
    </row>
    <row r="81" spans="1:6" x14ac:dyDescent="0.25">
      <c r="A81" s="10">
        <v>44589</v>
      </c>
      <c r="B81" s="9">
        <v>17</v>
      </c>
      <c r="C81" s="7" t="str">
        <f>[7]INICIO!$F$6</f>
        <v>CTM VIGO PACHANGAS</v>
      </c>
      <c r="D81" s="8"/>
      <c r="E81" s="8"/>
      <c r="F81" s="7" t="str">
        <f>[7]INICIO!$F$5</f>
        <v>CTM VIGO B</v>
      </c>
    </row>
    <row r="82" spans="1:6" x14ac:dyDescent="0.25">
      <c r="A82" s="10"/>
      <c r="B82" s="9"/>
    </row>
    <row r="83" spans="1:6" x14ac:dyDescent="0.25">
      <c r="A83" s="10"/>
      <c r="B83" s="9"/>
      <c r="C83" s="5" t="s">
        <v>13</v>
      </c>
      <c r="D83" s="5"/>
      <c r="E83" s="5"/>
    </row>
    <row r="84" spans="1:6" x14ac:dyDescent="0.25">
      <c r="A84" s="10">
        <v>44596</v>
      </c>
      <c r="B84" s="9">
        <v>17</v>
      </c>
      <c r="C84" s="7" t="str">
        <f>[7]INICIO!$F$5</f>
        <v>CTM VIGO B</v>
      </c>
      <c r="D84" s="8"/>
      <c r="E84" s="8"/>
      <c r="F84" s="7" t="str">
        <f>[7]INICIO!$F$7</f>
        <v>TM CRC PORRIÑO GRUPO MACEIRA GODOY</v>
      </c>
    </row>
    <row r="85" spans="1:6" x14ac:dyDescent="0.25">
      <c r="A85" s="10">
        <v>44597</v>
      </c>
      <c r="B85" s="9">
        <v>10</v>
      </c>
      <c r="C85" s="7" t="str">
        <f>[7]INICIO!$F$13</f>
        <v>CAPRI PONTEVEDRA B</v>
      </c>
      <c r="D85" s="8"/>
      <c r="E85" s="8"/>
      <c r="F85" s="7" t="str">
        <f>[7]INICIO!$F$8</f>
        <v>GONDOMAR TM CONSTRUCCIONES DANTAS</v>
      </c>
    </row>
    <row r="86" spans="1:6" x14ac:dyDescent="0.25">
      <c r="A86" s="10">
        <v>44596</v>
      </c>
      <c r="B86" s="9">
        <v>16.3</v>
      </c>
      <c r="C86" s="7" t="str">
        <f>[7]INICIO!$F$14</f>
        <v>CTM VIGO A</v>
      </c>
      <c r="D86" s="8"/>
      <c r="E86" s="8"/>
      <c r="F86" s="7" t="str">
        <f>[7]INICIO!$F$6</f>
        <v>CTM VIGO PACHANGAS</v>
      </c>
    </row>
    <row r="87" spans="1:6" x14ac:dyDescent="0.25">
      <c r="A87" s="10">
        <v>44596</v>
      </c>
      <c r="B87" s="9">
        <v>16.3</v>
      </c>
      <c r="C87" s="7" t="str">
        <f>[7]INICIO!$F$12</f>
        <v>TM CRC PORRIÑO SYNGENTA</v>
      </c>
      <c r="D87" s="8"/>
      <c r="E87" s="8"/>
      <c r="F87" s="7" t="str">
        <f>[7]INICIO!$F$9</f>
        <v>CINANIA AUTOESCUELA ALI</v>
      </c>
    </row>
    <row r="88" spans="1:6" x14ac:dyDescent="0.25">
      <c r="A88" s="10">
        <v>44596</v>
      </c>
      <c r="B88" s="9">
        <v>17</v>
      </c>
      <c r="C88" s="7" t="str">
        <f>[7]INICIO!$F$11</f>
        <v>CTM MOS SIN LIMITES</v>
      </c>
      <c r="D88" s="8"/>
      <c r="E88" s="8"/>
      <c r="F88" s="7" t="str">
        <f>[7]INICIO!$F$10</f>
        <v>MONTEFERREIROS TM SOBRADA</v>
      </c>
    </row>
    <row r="89" spans="1:6" x14ac:dyDescent="0.25">
      <c r="A89" s="10"/>
      <c r="B89" s="9"/>
    </row>
    <row r="90" spans="1:6" x14ac:dyDescent="0.25">
      <c r="A90" s="10"/>
      <c r="B90" s="9"/>
      <c r="C90" s="5" t="s">
        <v>14</v>
      </c>
      <c r="D90" s="5"/>
      <c r="E90" s="5"/>
    </row>
    <row r="91" spans="1:6" x14ac:dyDescent="0.25">
      <c r="A91" s="10">
        <v>44604</v>
      </c>
      <c r="B91" s="9">
        <v>11</v>
      </c>
      <c r="C91" s="7" t="str">
        <f>[7]INICIO!$F$10</f>
        <v>MONTEFERREIROS TM SOBRADA</v>
      </c>
      <c r="D91" s="8"/>
      <c r="E91" s="8"/>
      <c r="F91" s="7" t="str">
        <f>[7]INICIO!$F$12</f>
        <v>TM CRC PORRIÑO SYNGENTA</v>
      </c>
    </row>
    <row r="92" spans="1:6" x14ac:dyDescent="0.25">
      <c r="A92" s="10">
        <v>44603</v>
      </c>
      <c r="B92" s="9">
        <v>17</v>
      </c>
      <c r="C92" s="7" t="str">
        <f>[7]INICIO!$F$9</f>
        <v>CINANIA AUTOESCUELA ALI</v>
      </c>
      <c r="D92" s="8"/>
      <c r="E92" s="8"/>
      <c r="F92" s="7" t="str">
        <f>[7]INICIO!$F$13</f>
        <v>CAPRI PONTEVEDRA B</v>
      </c>
    </row>
    <row r="93" spans="1:6" x14ac:dyDescent="0.25">
      <c r="A93" s="10">
        <v>44604</v>
      </c>
      <c r="B93" s="9">
        <v>10.3</v>
      </c>
      <c r="C93" s="7" t="str">
        <f>[7]INICIO!$F$8</f>
        <v>GONDOMAR TM CONSTRUCCIONES DANTAS</v>
      </c>
      <c r="D93" s="8"/>
      <c r="E93" s="8"/>
      <c r="F93" s="7" t="str">
        <f>[7]INICIO!$F$5</f>
        <v>CTM VIGO B</v>
      </c>
    </row>
    <row r="94" spans="1:6" x14ac:dyDescent="0.25">
      <c r="A94" s="10">
        <v>44603</v>
      </c>
      <c r="B94" s="9">
        <v>17</v>
      </c>
      <c r="C94" s="7" t="str">
        <f>[7]INICIO!$F$11</f>
        <v>CTM MOS SIN LIMITES</v>
      </c>
      <c r="D94" s="8"/>
      <c r="E94" s="8"/>
      <c r="F94" s="7" t="str">
        <f>[7]INICIO!$F$14</f>
        <v>CTM VIGO A</v>
      </c>
    </row>
    <row r="95" spans="1:6" x14ac:dyDescent="0.25">
      <c r="A95" s="10">
        <v>44603</v>
      </c>
      <c r="B95" s="9">
        <v>16.3</v>
      </c>
      <c r="C95" s="7" t="str">
        <f>[7]INICIO!$F$7</f>
        <v>TM CRC PORRIÑO GRUPO MACEIRA GODOY</v>
      </c>
      <c r="D95" s="8"/>
      <c r="E95" s="8"/>
      <c r="F95" s="7" t="str">
        <f>[7]INICIO!$F$6</f>
        <v>CTM VIGO PACHANGAS</v>
      </c>
    </row>
    <row r="96" spans="1:6" x14ac:dyDescent="0.25">
      <c r="A96" s="10"/>
      <c r="B96" s="9"/>
    </row>
    <row r="97" spans="1:6" x14ac:dyDescent="0.25">
      <c r="A97" s="10"/>
      <c r="B97" s="9"/>
      <c r="C97" s="5" t="s">
        <v>15</v>
      </c>
      <c r="D97" s="5"/>
      <c r="E97" s="5"/>
    </row>
    <row r="98" spans="1:6" x14ac:dyDescent="0.25">
      <c r="A98" s="10">
        <v>44610</v>
      </c>
      <c r="B98" s="9">
        <v>17</v>
      </c>
      <c r="C98" s="7" t="str">
        <f>[7]INICIO!$F$6</f>
        <v>CTM VIGO PACHANGAS</v>
      </c>
      <c r="D98" s="8"/>
      <c r="E98" s="8"/>
      <c r="F98" s="7" t="str">
        <f>[7]INICIO!$F$8</f>
        <v>GONDOMAR TM CONSTRUCCIONES DANTAS</v>
      </c>
    </row>
    <row r="99" spans="1:6" x14ac:dyDescent="0.25">
      <c r="A99" s="10">
        <v>44610</v>
      </c>
      <c r="B99" s="9">
        <v>17</v>
      </c>
      <c r="C99" s="7" t="str">
        <f>[7]INICIO!$F$5</f>
        <v>CTM VIGO B</v>
      </c>
      <c r="D99" s="8"/>
      <c r="E99" s="8"/>
      <c r="F99" s="7" t="str">
        <f>[7]INICIO!$F$9</f>
        <v>CINANIA AUTOESCUELA ALI</v>
      </c>
    </row>
    <row r="100" spans="1:6" x14ac:dyDescent="0.25">
      <c r="A100" s="10">
        <v>44611</v>
      </c>
      <c r="B100" s="9">
        <v>10</v>
      </c>
      <c r="C100" s="7" t="str">
        <f>[7]INICIO!$F$13</f>
        <v>CAPRI PONTEVEDRA B</v>
      </c>
      <c r="D100" s="8"/>
      <c r="E100" s="8"/>
      <c r="F100" s="7" t="str">
        <f>[7]INICIO!$F$10</f>
        <v>MONTEFERREIROS TM SOBRADA</v>
      </c>
    </row>
    <row r="101" spans="1:6" x14ac:dyDescent="0.25">
      <c r="A101" s="10">
        <v>44610</v>
      </c>
      <c r="B101" s="9">
        <v>16.3</v>
      </c>
      <c r="C101" s="7" t="str">
        <f>[7]INICIO!$F$12</f>
        <v>TM CRC PORRIÑO SYNGENTA</v>
      </c>
      <c r="D101" s="8"/>
      <c r="E101" s="8"/>
      <c r="F101" s="7" t="str">
        <f>[7]INICIO!$F$11</f>
        <v>CTM MOS SIN LIMITES</v>
      </c>
    </row>
    <row r="102" spans="1:6" x14ac:dyDescent="0.25">
      <c r="A102" s="10">
        <v>44610</v>
      </c>
      <c r="B102" s="9">
        <v>16.3</v>
      </c>
      <c r="C102" s="7" t="str">
        <f>[7]INICIO!$F$14</f>
        <v>CTM VIGO A</v>
      </c>
      <c r="D102" s="8"/>
      <c r="E102" s="8"/>
      <c r="F102" s="7" t="str">
        <f>[7]INICIO!$F$7</f>
        <v>TM CRC PORRIÑO GRUPO MACEIRA GODOY</v>
      </c>
    </row>
    <row r="103" spans="1:6" x14ac:dyDescent="0.25">
      <c r="A103" s="10"/>
      <c r="B103" s="9"/>
    </row>
    <row r="104" spans="1:6" x14ac:dyDescent="0.25">
      <c r="A104" s="10"/>
      <c r="B104" s="9"/>
      <c r="C104" s="5" t="s">
        <v>16</v>
      </c>
      <c r="D104" s="5"/>
      <c r="E104" s="5"/>
    </row>
    <row r="105" spans="1:6" x14ac:dyDescent="0.25">
      <c r="A105" s="10">
        <v>44617</v>
      </c>
      <c r="B105" s="9">
        <v>16.3</v>
      </c>
      <c r="C105" s="7" t="str">
        <f>[7]INICIO!$F$12</f>
        <v>TM CRC PORRIÑO SYNGENTA</v>
      </c>
      <c r="D105" s="8"/>
      <c r="E105" s="8"/>
      <c r="F105" s="7" t="str">
        <f>[7]INICIO!$F$14</f>
        <v>CTM VIGO A</v>
      </c>
    </row>
    <row r="106" spans="1:6" x14ac:dyDescent="0.25">
      <c r="A106" s="10">
        <v>44617</v>
      </c>
      <c r="B106" s="9">
        <v>17</v>
      </c>
      <c r="C106" s="7" t="str">
        <f>[7]INICIO!$F$11</f>
        <v>CTM MOS SIN LIMITES</v>
      </c>
      <c r="D106" s="8"/>
      <c r="E106" s="8"/>
      <c r="F106" s="7" t="str">
        <f>[7]INICIO!$F$13</f>
        <v>CAPRI PONTEVEDRA B</v>
      </c>
    </row>
    <row r="107" spans="1:6" x14ac:dyDescent="0.25">
      <c r="A107" s="10">
        <v>44618</v>
      </c>
      <c r="B107" s="9">
        <v>11</v>
      </c>
      <c r="C107" s="7" t="str">
        <f>[7]INICIO!$F$10</f>
        <v>MONTEFERREIROS TM SOBRADA</v>
      </c>
      <c r="D107" s="8"/>
      <c r="E107" s="8"/>
      <c r="F107" s="7" t="str">
        <f>[7]INICIO!$F$5</f>
        <v>CTM VIGO B</v>
      </c>
    </row>
    <row r="108" spans="1:6" x14ac:dyDescent="0.25">
      <c r="A108" s="10">
        <v>44617</v>
      </c>
      <c r="B108" s="9">
        <v>17</v>
      </c>
      <c r="C108" s="7" t="str">
        <f>[7]INICIO!$F$9</f>
        <v>CINANIA AUTOESCUELA ALI</v>
      </c>
      <c r="D108" s="8"/>
      <c r="E108" s="8"/>
      <c r="F108" s="7" t="str">
        <f>[7]INICIO!$F$6</f>
        <v>CTM VIGO PACHANGAS</v>
      </c>
    </row>
    <row r="109" spans="1:6" x14ac:dyDescent="0.25">
      <c r="A109" s="10">
        <v>44618</v>
      </c>
      <c r="B109" s="9">
        <v>10.3</v>
      </c>
      <c r="C109" s="7" t="str">
        <f>[7]INICIO!$F$8</f>
        <v>GONDOMAR TM CONSTRUCCIONES DANTAS</v>
      </c>
      <c r="D109" s="8"/>
      <c r="E109" s="8"/>
      <c r="F109" s="7" t="str">
        <f>[7]INICIO!$F$7</f>
        <v>TM CRC PORRIÑO GRUPO MACEIRA GODOY</v>
      </c>
    </row>
    <row r="110" spans="1:6" x14ac:dyDescent="0.25">
      <c r="A110" s="10"/>
      <c r="B110" s="9"/>
    </row>
    <row r="111" spans="1:6" x14ac:dyDescent="0.25">
      <c r="A111" s="10"/>
      <c r="B111" s="9"/>
      <c r="C111" s="5" t="s">
        <v>17</v>
      </c>
      <c r="D111" s="5"/>
      <c r="E111" s="5"/>
    </row>
    <row r="112" spans="1:6" x14ac:dyDescent="0.25">
      <c r="A112" s="10">
        <v>44624</v>
      </c>
      <c r="B112" s="9">
        <v>16.3</v>
      </c>
      <c r="C112" s="7" t="str">
        <f>[7]INICIO!$F$7</f>
        <v>TM CRC PORRIÑO GRUPO MACEIRA GODOY</v>
      </c>
      <c r="D112" s="8"/>
      <c r="E112" s="8"/>
      <c r="F112" s="7" t="str">
        <f>[7]INICIO!$F$9</f>
        <v>CINANIA AUTOESCUELA ALI</v>
      </c>
    </row>
    <row r="113" spans="1:6" x14ac:dyDescent="0.25">
      <c r="A113" s="10">
        <v>44624</v>
      </c>
      <c r="B113" s="9">
        <v>16.3</v>
      </c>
      <c r="C113" s="7" t="str">
        <f>[7]INICIO!$F$14</f>
        <v>CTM VIGO A</v>
      </c>
      <c r="D113" s="8"/>
      <c r="E113" s="8"/>
      <c r="F113" s="7" t="str">
        <f>[7]INICIO!$F$8</f>
        <v>GONDOMAR TM CONSTRUCCIONES DANTAS</v>
      </c>
    </row>
    <row r="114" spans="1:6" x14ac:dyDescent="0.25">
      <c r="A114" s="10">
        <v>44624</v>
      </c>
      <c r="B114" s="9">
        <v>17</v>
      </c>
      <c r="C114" s="7" t="str">
        <f>[7]INICIO!$F$6</f>
        <v>CTM VIGO PACHANGAS</v>
      </c>
      <c r="D114" s="8"/>
      <c r="E114" s="8"/>
      <c r="F114" s="7" t="str">
        <f>[7]INICIO!$F$10</f>
        <v>MONTEFERREIROS TM SOBRADA</v>
      </c>
    </row>
    <row r="115" spans="1:6" x14ac:dyDescent="0.25">
      <c r="A115" s="10">
        <v>44624</v>
      </c>
      <c r="B115" s="9">
        <v>17</v>
      </c>
      <c r="C115" s="7" t="str">
        <f>[7]INICIO!$F$5</f>
        <v>CTM VIGO B</v>
      </c>
      <c r="D115" s="8"/>
      <c r="E115" s="8"/>
      <c r="F115" s="7" t="str">
        <f>[7]INICIO!$F$11</f>
        <v>CTM MOS SIN LIMITES</v>
      </c>
    </row>
    <row r="116" spans="1:6" x14ac:dyDescent="0.25">
      <c r="A116" s="10">
        <v>44625</v>
      </c>
      <c r="B116" s="9">
        <v>10</v>
      </c>
      <c r="C116" s="7" t="str">
        <f>[7]INICIO!$F$13</f>
        <v>CAPRI PONTEVEDRA B</v>
      </c>
      <c r="D116" s="8"/>
      <c r="E116" s="8"/>
      <c r="F116" s="7" t="str">
        <f>[7]INICIO!$F$12</f>
        <v>TM CRC PORRIÑO SYNGENTA</v>
      </c>
    </row>
    <row r="117" spans="1:6" x14ac:dyDescent="0.25">
      <c r="A117" s="10"/>
      <c r="B117" s="9"/>
    </row>
    <row r="118" spans="1:6" x14ac:dyDescent="0.25">
      <c r="A118" s="10"/>
      <c r="B118" s="9"/>
      <c r="C118" s="5" t="s">
        <v>18</v>
      </c>
      <c r="D118" s="5"/>
      <c r="E118" s="5"/>
    </row>
    <row r="119" spans="1:6" x14ac:dyDescent="0.25">
      <c r="A119" s="10">
        <v>44631</v>
      </c>
      <c r="B119" s="9">
        <v>16.3</v>
      </c>
      <c r="C119" s="7" t="str">
        <f>[7]INICIO!$F$12</f>
        <v>TM CRC PORRIÑO SYNGENTA</v>
      </c>
      <c r="D119" s="8"/>
      <c r="E119" s="8"/>
      <c r="F119" s="7" t="str">
        <f>[7]INICIO!$F$5</f>
        <v>CTM VIGO B</v>
      </c>
    </row>
    <row r="120" spans="1:6" x14ac:dyDescent="0.25">
      <c r="A120" s="10">
        <v>44631</v>
      </c>
      <c r="B120" s="9">
        <v>17</v>
      </c>
      <c r="C120" s="7" t="str">
        <f>[7]INICIO!$F$11</f>
        <v>CTM MOS SIN LIMITES</v>
      </c>
      <c r="D120" s="8"/>
      <c r="E120" s="8"/>
      <c r="F120" s="7" t="str">
        <f>[7]INICIO!$F$6</f>
        <v>CTM VIGO PACHANGAS</v>
      </c>
    </row>
    <row r="121" spans="1:6" x14ac:dyDescent="0.25">
      <c r="A121" s="10">
        <v>44632</v>
      </c>
      <c r="B121" s="9">
        <v>10</v>
      </c>
      <c r="C121" s="7" t="str">
        <f>[7]INICIO!$F$13</f>
        <v>CAPRI PONTEVEDRA B</v>
      </c>
      <c r="D121" s="8"/>
      <c r="E121" s="8"/>
      <c r="F121" s="7" t="str">
        <f>[7]INICIO!$F$14</f>
        <v>CTM VIGO A</v>
      </c>
    </row>
    <row r="122" spans="1:6" x14ac:dyDescent="0.25">
      <c r="A122" s="10">
        <v>44632</v>
      </c>
      <c r="B122" s="9">
        <v>11</v>
      </c>
      <c r="C122" s="7" t="str">
        <f>[7]INICIO!$F$10</f>
        <v>MONTEFERREIROS TM SOBRADA</v>
      </c>
      <c r="D122" s="8"/>
      <c r="E122" s="8"/>
      <c r="F122" s="7" t="str">
        <f>[7]INICIO!$F$7</f>
        <v>TM CRC PORRIÑO GRUPO MACEIRA GODOY</v>
      </c>
    </row>
    <row r="123" spans="1:6" x14ac:dyDescent="0.25">
      <c r="A123" s="10">
        <v>44631</v>
      </c>
      <c r="B123" s="9">
        <v>17</v>
      </c>
      <c r="C123" s="7" t="str">
        <f>[7]INICIO!$F$9</f>
        <v>CINANIA AUTOESCUELA ALI</v>
      </c>
      <c r="D123" s="8"/>
      <c r="E123" s="8"/>
      <c r="F123" s="7" t="str">
        <f>[7]INICIO!$F$8</f>
        <v>GONDOMAR TM CONSTRUCCIONES DANTAS</v>
      </c>
    </row>
    <row r="124" spans="1:6" x14ac:dyDescent="0.25">
      <c r="A124" s="10"/>
      <c r="B124" s="9"/>
    </row>
    <row r="125" spans="1:6" x14ac:dyDescent="0.25">
      <c r="A125" s="10"/>
      <c r="B125" s="9"/>
      <c r="C125" s="5" t="s">
        <v>19</v>
      </c>
      <c r="D125" s="5"/>
      <c r="E125" s="5"/>
    </row>
    <row r="126" spans="1:6" x14ac:dyDescent="0.25">
      <c r="A126" s="10">
        <v>44653</v>
      </c>
      <c r="B126" s="9">
        <v>10.3</v>
      </c>
      <c r="C126" s="7" t="str">
        <f>[7]INICIO!$F$8</f>
        <v>GONDOMAR TM CONSTRUCCIONES DANTAS</v>
      </c>
      <c r="D126" s="8"/>
      <c r="E126" s="8"/>
      <c r="F126" s="7" t="str">
        <f>[7]INICIO!$F$10</f>
        <v>MONTEFERREIROS TM SOBRADA</v>
      </c>
    </row>
    <row r="127" spans="1:6" x14ac:dyDescent="0.25">
      <c r="A127" s="10">
        <v>44652</v>
      </c>
      <c r="B127" s="9">
        <v>16.3</v>
      </c>
      <c r="C127" s="7" t="str">
        <f>[7]INICIO!$F$7</f>
        <v>TM CRC PORRIÑO GRUPO MACEIRA GODOY</v>
      </c>
      <c r="D127" s="8"/>
      <c r="E127" s="8"/>
      <c r="F127" s="7" t="str">
        <f>[7]INICIO!$F$11</f>
        <v>CTM MOS SIN LIMITES</v>
      </c>
    </row>
    <row r="128" spans="1:6" x14ac:dyDescent="0.25">
      <c r="A128" s="10">
        <v>44652</v>
      </c>
      <c r="B128" s="9">
        <v>17</v>
      </c>
      <c r="C128" s="7" t="str">
        <f>[7]INICIO!$F$6</f>
        <v>CTM VIGO PACHANGAS</v>
      </c>
      <c r="D128" s="8"/>
      <c r="E128" s="8"/>
      <c r="F128" s="7" t="str">
        <f>[7]INICIO!$F$12</f>
        <v>TM CRC PORRIÑO SYNGENTA</v>
      </c>
    </row>
    <row r="129" spans="1:6" x14ac:dyDescent="0.25">
      <c r="A129" s="10">
        <v>44652</v>
      </c>
      <c r="B129" s="9">
        <v>16.3</v>
      </c>
      <c r="C129" s="7" t="str">
        <f>[7]INICIO!$F$14</f>
        <v>CTM VIGO A</v>
      </c>
      <c r="D129" s="8"/>
      <c r="E129" s="8"/>
      <c r="F129" s="7" t="str">
        <f>[7]INICIO!$F$9</f>
        <v>CINANIA AUTOESCUELA ALI</v>
      </c>
    </row>
    <row r="130" spans="1:6" x14ac:dyDescent="0.25">
      <c r="A130" s="10">
        <v>44652</v>
      </c>
      <c r="B130" s="9">
        <v>17</v>
      </c>
      <c r="C130" s="7" t="str">
        <f>[7]INICIO!$F$5</f>
        <v>CTM VIGO B</v>
      </c>
      <c r="D130" s="8"/>
      <c r="E130" s="8"/>
      <c r="F130" s="7" t="str">
        <f>[7]INICIO!$F$13</f>
        <v>CAPRI PONTEVEDRA B</v>
      </c>
    </row>
  </sheetData>
  <mergeCells count="3">
    <mergeCell ref="C2:F2"/>
    <mergeCell ref="C3:F3"/>
    <mergeCell ref="D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TDM-N</vt:lpstr>
      <vt:lpstr>TDM-C</vt:lpstr>
      <vt:lpstr>TDM-S</vt:lpstr>
      <vt:lpstr>PDG-N</vt:lpstr>
      <vt:lpstr>PDG-C</vt:lpstr>
      <vt:lpstr>PDG-S</vt:lpstr>
      <vt:lpstr>SDG-S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2022-10-07T16:40:11Z</dcterms:created>
  <dcterms:modified xsi:type="dcterms:W3CDTF">2022-10-09T09:20:23Z</dcterms:modified>
</cp:coreProperties>
</file>